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80" windowWidth="19320" windowHeight="7845" activeTab="0"/>
  </bookViews>
  <sheets>
    <sheet name="17.11.2014" sheetId="1" r:id="rId1"/>
    <sheet name="2сим-карты" sheetId="2" r:id="rId2"/>
    <sheet name="Диаграммы" sheetId="3" r:id="rId3"/>
  </sheets>
  <definedNames>
    <definedName name="_xlnm._FilterDatabase" localSheetId="1" hidden="1">'2сим-карты'!$A$7:$U$185</definedName>
    <definedName name="colores">'2сим-карты'!#REF!</definedName>
  </definedNames>
  <calcPr fullCalcOnLoad="1"/>
</workbook>
</file>

<file path=xl/comments2.xml><?xml version="1.0" encoding="utf-8"?>
<comments xmlns="http://schemas.openxmlformats.org/spreadsheetml/2006/main">
  <authors>
    <author>ТП</author>
    <author>Michaele Stevsky</author>
  </authors>
  <commentList>
    <comment ref="C7" authorId="0">
      <text>
        <r>
          <rPr>
            <b/>
            <sz val="8"/>
            <rFont val="Tahoma"/>
            <family val="0"/>
          </rPr>
          <t>Яндекс.Маркет 10.01.2014</t>
        </r>
      </text>
    </comment>
    <comment ref="D7" authorId="1">
      <text>
        <r>
          <rPr>
            <b/>
            <sz val="9"/>
            <rFont val="Tahoma"/>
            <family val="2"/>
          </rPr>
          <t>Янкдекс.Маркет
17.11.2014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<sst xmlns="http://schemas.openxmlformats.org/spreadsheetml/2006/main" count="1904" uniqueCount="406">
  <si>
    <t>Цена</t>
  </si>
  <si>
    <t>Модель</t>
  </si>
  <si>
    <t>Fly IQ451 Vista</t>
  </si>
  <si>
    <t>Alcatel One Touch Scribe HD D 8008D</t>
  </si>
  <si>
    <t>Zopo ZP980</t>
  </si>
  <si>
    <t>ThL W8</t>
  </si>
  <si>
    <t>Марка</t>
  </si>
  <si>
    <t>Экран диаг.</t>
  </si>
  <si>
    <t>microSD</t>
  </si>
  <si>
    <t>Камера</t>
  </si>
  <si>
    <t>Сим карт</t>
  </si>
  <si>
    <t>Батарея</t>
  </si>
  <si>
    <t>ОС</t>
  </si>
  <si>
    <t>Explay</t>
  </si>
  <si>
    <t>Prestigio</t>
  </si>
  <si>
    <t>Fly</t>
  </si>
  <si>
    <t>Highscreen</t>
  </si>
  <si>
    <t>ZTE</t>
  </si>
  <si>
    <t>Philips</t>
  </si>
  <si>
    <t>Alcatel</t>
  </si>
  <si>
    <t>LG</t>
  </si>
  <si>
    <t>Huawei</t>
  </si>
  <si>
    <t>HTC</t>
  </si>
  <si>
    <t>IconBit</t>
  </si>
  <si>
    <t>Lenovo</t>
  </si>
  <si>
    <t>Lexand</t>
  </si>
  <si>
    <t>QUMO</t>
  </si>
  <si>
    <t>Runbo</t>
  </si>
  <si>
    <t>Samsung</t>
  </si>
  <si>
    <t>THL</t>
  </si>
  <si>
    <t>ZOPO</t>
  </si>
  <si>
    <t>Acer</t>
  </si>
  <si>
    <t>Частота процессора</t>
  </si>
  <si>
    <t>Разрешение экрана</t>
  </si>
  <si>
    <t>Кол-во ядер</t>
  </si>
  <si>
    <t>Дата выхода на рынок</t>
  </si>
  <si>
    <t>540x960</t>
  </si>
  <si>
    <t>4.2</t>
  </si>
  <si>
    <t>Выберите</t>
  </si>
  <si>
    <t>microSDHC 64</t>
  </si>
  <si>
    <t>4.1</t>
  </si>
  <si>
    <t>720x1280</t>
  </si>
  <si>
    <t>MediaTek MT6589</t>
  </si>
  <si>
    <t>Отсутствует</t>
  </si>
  <si>
    <t>1080x1920</t>
  </si>
  <si>
    <t>Zopo ZP950+</t>
  </si>
  <si>
    <t>Qualcomm Snapdragon 200</t>
  </si>
  <si>
    <t>Все данные получены из открытых источников.</t>
  </si>
  <si>
    <t>Смартфоны, не продающиеся по причине низкого уровня спроса, не рассматривались</t>
  </si>
  <si>
    <t>Статья опубликована на сайте www.stevsky.ru</t>
  </si>
  <si>
    <t>Полный адрес статьи:</t>
  </si>
  <si>
    <t>Копирование всего материала или любой его части, включая данную таблицу, РАЗРЕШЕНО</t>
  </si>
  <si>
    <t>ТОЛЬКО С УКАЗАНИЕМ ИСТОЧНИКА - САЙТА www.stevsky.ru</t>
  </si>
  <si>
    <t>С уважением, Стевский</t>
  </si>
  <si>
    <t>с двумя сим-картами, представленные на Российском рынке в этот момент</t>
  </si>
  <si>
    <t>Digma IDxQ 5</t>
  </si>
  <si>
    <t>Keneksi</t>
  </si>
  <si>
    <t>Цена 2014</t>
  </si>
  <si>
    <t>Explay Dream</t>
  </si>
  <si>
    <t>Explay Communicator</t>
  </si>
  <si>
    <t>Explay Cinema</t>
  </si>
  <si>
    <t>Explay X5</t>
  </si>
  <si>
    <t>-</t>
  </si>
  <si>
    <t>MediaTek MT6589T</t>
  </si>
  <si>
    <t>Fly IQ457 Quad</t>
  </si>
  <si>
    <t>Digma</t>
  </si>
  <si>
    <t>ThL</t>
  </si>
  <si>
    <t>Highscreen Boost 2</t>
  </si>
  <si>
    <t>Highscreen Alpha R</t>
  </si>
  <si>
    <t>MediaTek MT6589M</t>
  </si>
  <si>
    <t>Информационно развлекательный портал Stevsky.ru</t>
  </si>
  <si>
    <t>Huawei Ascend G700</t>
  </si>
  <si>
    <t>Lenovo P780</t>
  </si>
  <si>
    <t>Lenovo S920</t>
  </si>
  <si>
    <t>Lenovo S930</t>
  </si>
  <si>
    <t>MediaTek MT6582</t>
  </si>
  <si>
    <t>MediaTek MT6589W</t>
  </si>
  <si>
    <t>MediaTek MT6582M</t>
  </si>
  <si>
    <t>Philips Xenium W8555</t>
  </si>
  <si>
    <t>Sony Xperia C</t>
  </si>
  <si>
    <t>Sony</t>
  </si>
  <si>
    <t>Alcatel OneTouch Idol X 6040D</t>
  </si>
  <si>
    <t>Смартфоны, анонсированные, но ещё не поступившие в продажу, не рассматривались</t>
  </si>
  <si>
    <t>Смартфоны, продающиеся в ограниченном числе регионов, также исключались из рассмотрения</t>
  </si>
  <si>
    <t>Возможные ошибки в данных могут быть по причине искаженной или недостоверной информации в источниках</t>
  </si>
  <si>
    <t>Etuline S5042</t>
  </si>
  <si>
    <t>Etuline</t>
  </si>
  <si>
    <t>IconBit NetTAB Mercury Q7</t>
  </si>
  <si>
    <t>IconBit NetTAB Mercury Quad</t>
  </si>
  <si>
    <t>IconBit NetTAB Mercury Quad FHD</t>
  </si>
  <si>
    <t>iRu</t>
  </si>
  <si>
    <t>LEXAND S6A1 Antares</t>
  </si>
  <si>
    <t>Qumo QUEST 574</t>
  </si>
  <si>
    <t>ThL W300</t>
  </si>
  <si>
    <t>KENEKSI Sigma</t>
  </si>
  <si>
    <t>LEXAND S5A3 Capella</t>
  </si>
  <si>
    <t>LEXAND S5A2 Oberon</t>
  </si>
  <si>
    <t>Лайки, комментарии и любого вида благодарности ПРИВЕТСТВУЮТСЯ!</t>
  </si>
  <si>
    <t>Prestigio MultiPhone 5044 Duo</t>
  </si>
  <si>
    <t>Runbo X6</t>
  </si>
  <si>
    <t>Perfeo 509-HD</t>
  </si>
  <si>
    <t>Perfeo</t>
  </si>
  <si>
    <t>ThL W200</t>
  </si>
  <si>
    <t>ThL W8s</t>
  </si>
  <si>
    <t>ThL W11</t>
  </si>
  <si>
    <t>Zopo ZP990 2Gb RAM</t>
  </si>
  <si>
    <t>ZTE Leo S1</t>
  </si>
  <si>
    <t>Zopo C3</t>
  </si>
  <si>
    <t>ZTE V987 Grand X Quad</t>
  </si>
  <si>
    <t>Wexler ZEN 5</t>
  </si>
  <si>
    <t>Zopo ZP998</t>
  </si>
  <si>
    <t>Wexler</t>
  </si>
  <si>
    <t>Zopo</t>
  </si>
  <si>
    <t>MediaTek MT6592</t>
  </si>
  <si>
    <t>Марки</t>
  </si>
  <si>
    <t>Моделей</t>
  </si>
  <si>
    <t>Qumo</t>
  </si>
  <si>
    <t>Версия ОС</t>
  </si>
  <si>
    <t>моделей</t>
  </si>
  <si>
    <t>Android 4.2</t>
  </si>
  <si>
    <t>Android 4.1</t>
  </si>
  <si>
    <t>Диагональ экрана</t>
  </si>
  <si>
    <t>5"</t>
  </si>
  <si>
    <t>Другие</t>
  </si>
  <si>
    <t>8 МП</t>
  </si>
  <si>
    <t>Процессоры</t>
  </si>
  <si>
    <t>Mediatek</t>
  </si>
  <si>
    <t>Qualcomm</t>
  </si>
  <si>
    <t>Остальные</t>
  </si>
  <si>
    <t>Колиество ядер</t>
  </si>
  <si>
    <t>4 ядра</t>
  </si>
  <si>
    <t>8 ядер</t>
  </si>
  <si>
    <t>1200 МГц</t>
  </si>
  <si>
    <t>1300 МГц</t>
  </si>
  <si>
    <t>1400 МГц</t>
  </si>
  <si>
    <t>1500 МГц</t>
  </si>
  <si>
    <t>1700 МГц</t>
  </si>
  <si>
    <t>2000 МГц</t>
  </si>
  <si>
    <t>Оперативная память</t>
  </si>
  <si>
    <t>1 ГБ</t>
  </si>
  <si>
    <t>2 ГБ</t>
  </si>
  <si>
    <t>1,5 ГБ</t>
  </si>
  <si>
    <t>Flash</t>
  </si>
  <si>
    <t>4 ГБ</t>
  </si>
  <si>
    <t>8 ГБ</t>
  </si>
  <si>
    <t>16 ГБ</t>
  </si>
  <si>
    <t>32 ГБ</t>
  </si>
  <si>
    <t>Поддержка карт памяти</t>
  </si>
  <si>
    <t>Дата выхода</t>
  </si>
  <si>
    <t>5,1"</t>
  </si>
  <si>
    <t>5,2"</t>
  </si>
  <si>
    <t>5,25"</t>
  </si>
  <si>
    <t>5,3"</t>
  </si>
  <si>
    <t>5,7"</t>
  </si>
  <si>
    <t>6"</t>
  </si>
  <si>
    <t>5,5"</t>
  </si>
  <si>
    <t>6,5"</t>
  </si>
  <si>
    <t>Изменение цен</t>
  </si>
  <si>
    <t>http://stevsky.ru/2sim-2015</t>
  </si>
  <si>
    <t>2K</t>
  </si>
  <si>
    <t>Цена 2015</t>
  </si>
  <si>
    <t>ORRO M900</t>
  </si>
  <si>
    <t>ORRO</t>
  </si>
  <si>
    <t>Just5 Spacer</t>
  </si>
  <si>
    <t>Just5</t>
  </si>
  <si>
    <t>microSDHC 32</t>
  </si>
  <si>
    <t>Qumo Quest 506</t>
  </si>
  <si>
    <t>Elephone P6i</t>
  </si>
  <si>
    <t>Elephone</t>
  </si>
  <si>
    <t>Elephone P7</t>
  </si>
  <si>
    <t>Alcatel POP C9 7047D</t>
  </si>
  <si>
    <t>4.4</t>
  </si>
  <si>
    <t>TurboPad 500</t>
  </si>
  <si>
    <t>TurboPad</t>
  </si>
  <si>
    <t>Fly IQ458 Evo Tech 2</t>
  </si>
  <si>
    <t>Zopo ZP780</t>
  </si>
  <si>
    <t>Fly IQ4512 EVO Chic 4 Quad</t>
  </si>
  <si>
    <t>DOOGEE DG500C</t>
  </si>
  <si>
    <t>Doogee</t>
  </si>
  <si>
    <t>iNew i8000</t>
  </si>
  <si>
    <t>iNew</t>
  </si>
  <si>
    <t>Micromax A114 Canvas 2.2</t>
  </si>
  <si>
    <t>Micromax</t>
  </si>
  <si>
    <t>Prestigio MultiPhone 5504 DUO</t>
  </si>
  <si>
    <t>Qumo QUEST 507</t>
  </si>
  <si>
    <t>CUBOT S208</t>
  </si>
  <si>
    <t>Cubot</t>
  </si>
  <si>
    <t>Fly IQ4514 EVO Tech 4</t>
  </si>
  <si>
    <t>Lenovo S580</t>
  </si>
  <si>
    <t>4.3</t>
  </si>
  <si>
    <t>Explay Fresh</t>
  </si>
  <si>
    <t>Jinga Basco L1</t>
  </si>
  <si>
    <t>Jinga</t>
  </si>
  <si>
    <t>Explay Blaze</t>
  </si>
  <si>
    <t>Broadcom BCM23550</t>
  </si>
  <si>
    <t>Prestigio MultiPhone 8500 DUO</t>
  </si>
  <si>
    <t>WP8.1</t>
  </si>
  <si>
    <t>KENEKSI Hemera</t>
  </si>
  <si>
    <t>Qumo QUEST 509</t>
  </si>
  <si>
    <t>DOOGEE TURBO DG2014</t>
  </si>
  <si>
    <t>iNew i3000</t>
  </si>
  <si>
    <t>iNew i7000</t>
  </si>
  <si>
    <t>Ross&amp;Moor RM-560</t>
  </si>
  <si>
    <t>RM</t>
  </si>
  <si>
    <t>iRu M505</t>
  </si>
  <si>
    <t>Prestigio MultiPhone 5503 DUO</t>
  </si>
  <si>
    <t>Fly IQ455 Ego Art 2</t>
  </si>
  <si>
    <t>Qumo Quest 601</t>
  </si>
  <si>
    <t>teXet X8 TM-5092</t>
  </si>
  <si>
    <t>teXet</t>
  </si>
  <si>
    <t>Elephone P10C</t>
  </si>
  <si>
    <t>Elephone P10</t>
  </si>
  <si>
    <t>Lenovo A859</t>
  </si>
  <si>
    <t>iRu M601</t>
  </si>
  <si>
    <t>Micromax A190</t>
  </si>
  <si>
    <t>Ross&amp;Moor RM-640</t>
  </si>
  <si>
    <t>Archos 50 Platinum</t>
  </si>
  <si>
    <t>Archos</t>
  </si>
  <si>
    <t>MediaTek MT6591</t>
  </si>
  <si>
    <t>GSmart Mika M2</t>
  </si>
  <si>
    <t>Gsmart</t>
  </si>
  <si>
    <t>Prestigio Multiphone 5505 DUO</t>
  </si>
  <si>
    <t>KENEKSI Crystal</t>
  </si>
  <si>
    <t>CUBOT X6</t>
  </si>
  <si>
    <t>Digma Linx 6.0</t>
  </si>
  <si>
    <t>Explay Phantom</t>
  </si>
  <si>
    <t>iOcean X7 HD</t>
  </si>
  <si>
    <t>iOcean</t>
  </si>
  <si>
    <t>GSmart Saga S3</t>
  </si>
  <si>
    <t>Ross&amp;Moor RM-610</t>
  </si>
  <si>
    <t>Alcatel Idol 2 6037K</t>
  </si>
  <si>
    <t>ThL 4400</t>
  </si>
  <si>
    <t>iNew V3</t>
  </si>
  <si>
    <t>Acer Liquid Z500</t>
  </si>
  <si>
    <t>Turbo X6 Z Star</t>
  </si>
  <si>
    <t>Turbo</t>
  </si>
  <si>
    <t>Fly IQ459 EVO Chic 2</t>
  </si>
  <si>
    <t>iNew i4000HD</t>
  </si>
  <si>
    <t>Micromax A121</t>
  </si>
  <si>
    <t>Turbo X5 Z</t>
  </si>
  <si>
    <t>Fly IQ4511 Tornado One Octa</t>
  </si>
  <si>
    <t>DOOGEE DG550 Dagger</t>
  </si>
  <si>
    <t>Elephone P6S</t>
  </si>
  <si>
    <t>Lenovo S850</t>
  </si>
  <si>
    <t>iOcean X7 Elite</t>
  </si>
  <si>
    <t>Panasonic P51</t>
  </si>
  <si>
    <t>Panasonic</t>
  </si>
  <si>
    <t>Fly IQ452 Quad EGO Vision 1</t>
  </si>
  <si>
    <t>Turbo X5</t>
  </si>
  <si>
    <t>iNew V8</t>
  </si>
  <si>
    <t>Lenovo S860</t>
  </si>
  <si>
    <t>iNew i6000</t>
  </si>
  <si>
    <t>Karbonn KS8000</t>
  </si>
  <si>
    <t>Karbonn</t>
  </si>
  <si>
    <t>iOcean X8 mini</t>
  </si>
  <si>
    <t>Philips Xenium W6610</t>
  </si>
  <si>
    <t>Haier W970</t>
  </si>
  <si>
    <t>Haier</t>
  </si>
  <si>
    <t>Turbo X6 B</t>
  </si>
  <si>
    <t>iRu M506</t>
  </si>
  <si>
    <t>Zopo ZP980+</t>
  </si>
  <si>
    <t>TurboPad 650</t>
  </si>
  <si>
    <t>Wexler ZEN 5+</t>
  </si>
  <si>
    <t>ThL T11</t>
  </si>
  <si>
    <t>ThL W200S</t>
  </si>
  <si>
    <t>Xiaomi Redmi Note</t>
  </si>
  <si>
    <t>Xiaomi</t>
  </si>
  <si>
    <t>Prestigio Multiphone 7600 DUO</t>
  </si>
  <si>
    <t>ZIFRO Vivid ZS-6500</t>
  </si>
  <si>
    <t>Zifro</t>
  </si>
  <si>
    <t>MediaTek MT6592W</t>
  </si>
  <si>
    <t>CUBOT T9</t>
  </si>
  <si>
    <t>MediaTek MT6592M</t>
  </si>
  <si>
    <t>Обзор составлен в ноябре 2014 и учитывает все смартфоны на Андроид</t>
  </si>
  <si>
    <t>экран 5" и более</t>
  </si>
  <si>
    <t>процессор 4 ядра и более</t>
  </si>
  <si>
    <t>объём оперативной памяти 1ГБ и более</t>
  </si>
  <si>
    <t>разрешение экрана 540х960 и выше</t>
  </si>
  <si>
    <t>основная камера 8МП и выше</t>
  </si>
  <si>
    <t>и соответствующие следующим условиям:</t>
  </si>
  <si>
    <t>ОЗУ
GB</t>
  </si>
  <si>
    <t>Flash
GB</t>
  </si>
  <si>
    <t>Karbonn S9 Titanium</t>
  </si>
  <si>
    <t>ThL T200c</t>
  </si>
  <si>
    <t>Alcatel One Touch HERO 8020D</t>
  </si>
  <si>
    <t>HTC Desire 616 Dual sim</t>
  </si>
  <si>
    <t>iOcean X8 mini Pro</t>
  </si>
  <si>
    <t>Karbonn Titanium X</t>
  </si>
  <si>
    <t>iNew V3 Plus</t>
  </si>
  <si>
    <t>Samsung Galaxy Grand 2 SM-G7102</t>
  </si>
  <si>
    <t>Zopo ZP980 2Gb</t>
  </si>
  <si>
    <t>iRu M5702</t>
  </si>
  <si>
    <t>Archos 50c Oxygen</t>
  </si>
  <si>
    <t>Lenovo A916</t>
  </si>
  <si>
    <t>Prestigio MultiPhone 5508 DUO</t>
  </si>
  <si>
    <t>ThL T100</t>
  </si>
  <si>
    <t>LG G3 s D724</t>
  </si>
  <si>
    <t>Qualcomm Snapdragon 400</t>
  </si>
  <si>
    <t>Qualcomm Snapdragon 400 MSM8226</t>
  </si>
  <si>
    <t>Turbo X6 Z</t>
  </si>
  <si>
    <t>Explay Diamond</t>
  </si>
  <si>
    <t>Lenovo S856</t>
  </si>
  <si>
    <t>Alcatel One Touch IDOL X+ 6043D</t>
  </si>
  <si>
    <t>LG G3 Stylus D690</t>
  </si>
  <si>
    <t>Acer Liquid Jade</t>
  </si>
  <si>
    <t>Turbo X6</t>
  </si>
  <si>
    <t>Huawei Honor 3C</t>
  </si>
  <si>
    <t>Karbonn D8988</t>
  </si>
  <si>
    <t>ThL T200</t>
  </si>
  <si>
    <t>Highscreen Thor</t>
  </si>
  <si>
    <t>Sony Xperia C3 dual</t>
  </si>
  <si>
    <t>Jiayu S2 Basic Edition</t>
  </si>
  <si>
    <t>Jiayu</t>
  </si>
  <si>
    <t>Highscreen Boost 2 SE</t>
  </si>
  <si>
    <t>ThL 5000</t>
  </si>
  <si>
    <t>Philips Xenium I908</t>
  </si>
  <si>
    <t>Zopo ZP990+ 8-CORE 2Gb</t>
  </si>
  <si>
    <t>Qualcomm Snapdragon 400 MSM8926</t>
  </si>
  <si>
    <t>Qualcomm Snapdragon 400 MSM8228</t>
  </si>
  <si>
    <t>Sony Xperia T2 Ultra dual</t>
  </si>
  <si>
    <t>HTC Desire 816 Dual sim</t>
  </si>
  <si>
    <t>Huawei Honor 3X</t>
  </si>
  <si>
    <t>HTC Desire 700</t>
  </si>
  <si>
    <t>Jiayu G6 Advanced</t>
  </si>
  <si>
    <t>Jiayu S2 Advanced Edition</t>
  </si>
  <si>
    <t>Philips I928</t>
  </si>
  <si>
    <t>Micromax A350 Canvas Knight</t>
  </si>
  <si>
    <t>iOcean X8</t>
  </si>
  <si>
    <t>ZTE Nubia Z7 Mini</t>
  </si>
  <si>
    <t>Samsung Galaxy Mega 2 Duos SM-G7508Q</t>
  </si>
  <si>
    <t>ZTE Nubia Z7 Max</t>
  </si>
  <si>
    <t>Huawei Honor 6 dual</t>
  </si>
  <si>
    <t>Samsung Galaxy Note 3 Neo (Duos) SM-N7502</t>
  </si>
  <si>
    <t>HTC One E8 dual sim</t>
  </si>
  <si>
    <t>Samsung Galaxy S5 Duos SM-G900FD</t>
  </si>
  <si>
    <t>LG G3 Dual-LTE D856</t>
  </si>
  <si>
    <t>LG G3 Dual LTE D858</t>
  </si>
  <si>
    <t>Sony Xperia Z3 dual</t>
  </si>
  <si>
    <t>Spreadtrum SC7735S</t>
  </si>
  <si>
    <t>MediaTek MT6592T</t>
  </si>
  <si>
    <t>Qualcomm Snapdragon 801 MSM8974AA</t>
  </si>
  <si>
    <t>LTE</t>
  </si>
  <si>
    <t xml:space="preserve">Qualcomm Snapdragon 410 MSM8916 </t>
  </si>
  <si>
    <t>Qualcomm Snapdragon 801 MSM8974AC</t>
  </si>
  <si>
    <t>HiSilicon Kirin 920</t>
  </si>
  <si>
    <t>Qualcomm Snapdragon 801</t>
  </si>
  <si>
    <t>microSDHC 128</t>
  </si>
  <si>
    <t>KENEKSI Libery</t>
  </si>
  <si>
    <t>Изменение цены</t>
  </si>
  <si>
    <t>New</t>
  </si>
  <si>
    <t>Ross&amp;Moor</t>
  </si>
  <si>
    <t>Цена выросла</t>
  </si>
  <si>
    <t>Цена немного упала (до 20%)</t>
  </si>
  <si>
    <t>Цена сильно упала (на 20% и более)</t>
  </si>
  <si>
    <t>от 6000 до 10000 
(средний ценовой сегмент)</t>
  </si>
  <si>
    <t>до 6000 
(бюджетные)</t>
  </si>
  <si>
    <t>Свыше 10000 
(флагманы)</t>
  </si>
  <si>
    <t>Android 4.3</t>
  </si>
  <si>
    <t>Android 4.4</t>
  </si>
  <si>
    <t>WP 8.1</t>
  </si>
  <si>
    <t>от 5,1" до 6"</t>
  </si>
  <si>
    <t>Больше 6"</t>
  </si>
  <si>
    <t>5,46"</t>
  </si>
  <si>
    <t>6,3"</t>
  </si>
  <si>
    <t>6,4"</t>
  </si>
  <si>
    <t>6,42"</t>
  </si>
  <si>
    <t>2К 1440x2560</t>
  </si>
  <si>
    <t>12 МП</t>
  </si>
  <si>
    <t>13-13,1 МП</t>
  </si>
  <si>
    <t>14 МП и выше</t>
  </si>
  <si>
    <t>Qualcomm Snapdragon 400 MSM8928</t>
  </si>
  <si>
    <t>Qualcomm Snapdragon S4 MSM8225Q</t>
  </si>
  <si>
    <t>Qualcomm Snapdragon 200 MSM8212</t>
  </si>
  <si>
    <t>Qualcomm Snapdragon S4</t>
  </si>
  <si>
    <t>6 ядер</t>
  </si>
  <si>
    <t>1600 МГц</t>
  </si>
  <si>
    <t>2500 МГц</t>
  </si>
  <si>
    <t>3 ГБ</t>
  </si>
  <si>
    <t>microSDHC 32 ГБ</t>
  </si>
  <si>
    <t>microSDHC 64 ГБ</t>
  </si>
  <si>
    <t>microSDHC 128 ГБ</t>
  </si>
  <si>
    <t>Особенности аккумулятора</t>
  </si>
  <si>
    <t>Несъёмный</t>
  </si>
  <si>
    <t>2-й 4000</t>
  </si>
  <si>
    <t>2-й 6000</t>
  </si>
  <si>
    <t>2-й 3150</t>
  </si>
  <si>
    <t>2-й 3000</t>
  </si>
  <si>
    <t>Аккумулятор</t>
  </si>
  <si>
    <t>3G/LTE</t>
  </si>
  <si>
    <t>Мобильный процессор</t>
  </si>
  <si>
    <t>2-й 2300</t>
  </si>
  <si>
    <t>2-й 2000</t>
  </si>
  <si>
    <t>2-й 1830</t>
  </si>
  <si>
    <t>2-й 2500</t>
  </si>
  <si>
    <t>3G</t>
  </si>
  <si>
    <t>Съёмный</t>
  </si>
  <si>
    <t>С двумя батареями</t>
  </si>
  <si>
    <t>До 2000 мАч</t>
  </si>
  <si>
    <t>От 2000мАч до 2800мАч</t>
  </si>
  <si>
    <t>От 3000мАч и выше</t>
  </si>
  <si>
    <t>Съёмный аккумулятор</t>
  </si>
  <si>
    <t>Несъёмный аккумулятор</t>
  </si>
  <si>
    <t>2013 год</t>
  </si>
  <si>
    <t>1 полугоде 2014</t>
  </si>
  <si>
    <t>2 полугодие 2014</t>
  </si>
  <si>
    <t>PPI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</si>
</sst>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.75"/>
      <name val="Arial Cyr"/>
      <family val="0"/>
    </font>
    <font>
      <sz val="1.75"/>
      <name val="Arial Cyr"/>
      <family val="0"/>
    </font>
    <font>
      <sz val="1.25"/>
      <name val="Arial Cyr"/>
      <family val="0"/>
    </font>
    <font>
      <b/>
      <sz val="1.25"/>
      <name val="Arial Cyr"/>
      <family val="0"/>
    </font>
    <font>
      <sz val="1.5"/>
      <name val="Arial Cyr"/>
      <family val="0"/>
    </font>
    <font>
      <b/>
      <sz val="1.5"/>
      <name val="Arial Cyr"/>
      <family val="0"/>
    </font>
    <font>
      <b/>
      <sz val="8"/>
      <name val="Tahoma"/>
      <family val="0"/>
    </font>
    <font>
      <b/>
      <sz val="9"/>
      <name val="Tahoma"/>
      <family val="2"/>
    </font>
    <font>
      <b/>
      <sz val="17.25"/>
      <name val="Arial Cyr"/>
      <family val="0"/>
    </font>
    <font>
      <b/>
      <sz val="14.5"/>
      <name val="Arial Cyr"/>
      <family val="0"/>
    </font>
    <font>
      <sz val="14.25"/>
      <name val="Arial Cyr"/>
      <family val="0"/>
    </font>
    <font>
      <sz val="10.75"/>
      <name val="Arial Cyr"/>
      <family val="0"/>
    </font>
    <font>
      <b/>
      <sz val="15.25"/>
      <name val="Arial Cyr"/>
      <family val="0"/>
    </font>
    <font>
      <sz val="16"/>
      <name val="Arial Cyr"/>
      <family val="0"/>
    </font>
    <font>
      <b/>
      <sz val="11"/>
      <name val="Arial Cyr"/>
      <family val="0"/>
    </font>
    <font>
      <b/>
      <sz val="18.75"/>
      <name val="Arial Cyr"/>
      <family val="0"/>
    </font>
    <font>
      <sz val="15.5"/>
      <name val="Arial Cyr"/>
      <family val="0"/>
    </font>
    <font>
      <b/>
      <sz val="18"/>
      <name val="Arial Cyr"/>
      <family val="0"/>
    </font>
    <font>
      <sz val="15"/>
      <name val="Arial Cyr"/>
      <family val="0"/>
    </font>
    <font>
      <sz val="10.5"/>
      <name val="Arial Cyr"/>
      <family val="0"/>
    </font>
    <font>
      <b/>
      <sz val="16"/>
      <name val="Arial Cyr"/>
      <family val="0"/>
    </font>
    <font>
      <b/>
      <sz val="14.75"/>
      <name val="Arial Cyr"/>
      <family val="0"/>
    </font>
    <font>
      <b/>
      <sz val="16.75"/>
      <name val="Arial Cyr"/>
      <family val="0"/>
    </font>
    <font>
      <b/>
      <sz val="15"/>
      <name val="Arial Cyr"/>
      <family val="0"/>
    </font>
    <font>
      <b/>
      <sz val="17.75"/>
      <name val="Arial Cyr"/>
      <family val="0"/>
    </font>
    <font>
      <sz val="11.5"/>
      <name val="Arial Cyr"/>
      <family val="0"/>
    </font>
    <font>
      <sz val="14.75"/>
      <name val="Arial Cyr"/>
      <family val="0"/>
    </font>
    <font>
      <b/>
      <sz val="18"/>
      <color indexed="12"/>
      <name val="Arial Cyr"/>
      <family val="0"/>
    </font>
    <font>
      <sz val="10"/>
      <color indexed="63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7"/>
      <name val="Arial Cyr"/>
      <family val="0"/>
    </font>
    <font>
      <sz val="10"/>
      <color indexed="53"/>
      <name val="Arial Cyr"/>
      <family val="0"/>
    </font>
    <font>
      <b/>
      <sz val="14"/>
      <name val="Arial Cyr"/>
      <family val="0"/>
    </font>
    <font>
      <b/>
      <sz val="16.25"/>
      <name val="Arial Cyr"/>
      <family val="0"/>
    </font>
    <font>
      <b/>
      <sz val="16"/>
      <color indexed="10"/>
      <name val="Arial Cyr"/>
      <family val="0"/>
    </font>
    <font>
      <b/>
      <sz val="13.75"/>
      <name val="Arial Cyr"/>
      <family val="0"/>
    </font>
    <font>
      <sz val="11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b/>
      <sz val="15.75"/>
      <name val="Arial Cyr"/>
      <family val="0"/>
    </font>
    <font>
      <sz val="10.25"/>
      <name val="Arial Cyr"/>
      <family val="0"/>
    </font>
    <font>
      <sz val="9.75"/>
      <name val="Arial Cyr"/>
      <family val="0"/>
    </font>
    <font>
      <sz val="4.5"/>
      <name val="Arial Cyr"/>
      <family val="0"/>
    </font>
    <font>
      <b/>
      <sz val="9"/>
      <name val="Arial Cyr"/>
      <family val="0"/>
    </font>
    <font>
      <sz val="8.75"/>
      <name val="Arial Cyr"/>
      <family val="0"/>
    </font>
    <font>
      <sz val="4"/>
      <name val="Arial Cyr"/>
      <family val="0"/>
    </font>
    <font>
      <sz val="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4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 vertical="top" wrapText="1"/>
    </xf>
    <xf numFmtId="49" fontId="0" fillId="0" borderId="1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" fontId="0" fillId="0" borderId="12" xfId="0" applyNumberFormat="1" applyBorder="1" applyAlignment="1">
      <alignment/>
    </xf>
    <xf numFmtId="17" fontId="0" fillId="0" borderId="4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65" fontId="0" fillId="0" borderId="0" xfId="19" applyNumberFormat="1" applyAlignment="1">
      <alignment/>
    </xf>
    <xf numFmtId="0" fontId="37" fillId="3" borderId="6" xfId="15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38" fillId="0" borderId="1" xfId="0" applyFont="1" applyBorder="1" applyAlignment="1">
      <alignment/>
    </xf>
    <xf numFmtId="49" fontId="0" fillId="0" borderId="14" xfId="0" applyNumberFormat="1" applyBorder="1" applyAlignment="1">
      <alignment/>
    </xf>
    <xf numFmtId="17" fontId="0" fillId="0" borderId="13" xfId="0" applyNumberFormat="1" applyBorder="1" applyAlignment="1">
      <alignment/>
    </xf>
    <xf numFmtId="0" fontId="4" fillId="0" borderId="0" xfId="15" applyNumberFormat="1" applyAlignment="1">
      <alignment/>
    </xf>
    <xf numFmtId="0" fontId="24" fillId="2" borderId="6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9" fontId="0" fillId="0" borderId="0" xfId="19" applyAlignment="1">
      <alignment/>
    </xf>
    <xf numFmtId="165" fontId="0" fillId="0" borderId="12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0" fillId="0" borderId="14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частоте процессора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частоте процессора</c:v>
          </c:tx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 Cyr"/>
                        <a:ea typeface="Arial Cyr"/>
                        <a:cs typeface="Arial Cyr"/>
                      </a:rPr>
                      <a:t>1000 МГц
74%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 Cyr"/>
                <a:ea typeface="Arial Cyr"/>
                <a:cs typeface="Arial Cyr"/>
              </a:rPr>
              <a:t>Смартфоны с двумя сим-картами 2014 - ёмкость батареи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20075"/>
          <c:y val="0.272"/>
          <c:w val="0.58325"/>
          <c:h val="0.344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2"/>
            <c:explosion val="11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3"/>
            <c:explosion val="29"/>
            <c:spPr>
              <a:solidFill>
                <a:srgbClr val="FFFF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Диаграммы!$A$513:$A$516</c:f>
              <c:strCache/>
            </c:strRef>
          </c:cat>
          <c:val>
            <c:numRef>
              <c:f>Диаграммы!$B$513:$B$516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Смартфоны с 2 сим-картами 2014 - даты выхода на рынок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19125"/>
          <c:y val="0.275"/>
          <c:w val="0.6605"/>
          <c:h val="0.394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Диаграммы!$A$579:$A$581</c:f>
              <c:strCache/>
            </c:strRef>
          </c:cat>
          <c:val>
            <c:numRef>
              <c:f>Диаграммы!$B$579:$B$581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Смартфоны с 2 сим-картами 2014 - количество моделей с указанной диагональю экрана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25400">
                <a:solidFill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6"/>
            <c:invertIfNegative val="0"/>
            <c:spPr>
              <a:solidFill>
                <a:srgbClr val="FF9900"/>
              </a:solidFill>
              <a:ln w="25400">
                <a:solidFill/>
              </a:ln>
            </c:spPr>
          </c:dPt>
          <c:dPt>
            <c:idx val="7"/>
            <c:invertIfNegative val="0"/>
            <c:spPr>
              <a:solidFill>
                <a:srgbClr val="FFCC99"/>
              </a:solidFill>
              <a:ln w="25400">
                <a:solid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2"/>
            <c:invertIfNegative val="0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Диаграммы!$A$186:$A$198</c:f>
              <c:strCache/>
            </c:strRef>
          </c:cat>
          <c:val>
            <c:numRef>
              <c:f>Диаграммы!$B$186:$B$198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5631209"/>
        <c:axId val="52245426"/>
      </c:bar3D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245426"/>
        <c:crosses val="autoZero"/>
        <c:auto val="1"/>
        <c:lblOffset val="100"/>
        <c:tickLblSkip val="1"/>
        <c:noMultiLvlLbl val="0"/>
      </c:catAx>
      <c:valAx>
        <c:axId val="5224542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33399"/>
        </a:solidFill>
      </c:spP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Изменение цены на смартфоны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"/>
          <c:y val="0.386"/>
          <c:w val="0.5515"/>
          <c:h val="0.4337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00FFFF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00FF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Диаграммы!$A$81:$A$83</c:f>
              <c:strCache/>
            </c:strRef>
          </c:cat>
          <c:val>
            <c:numRef>
              <c:f>Диаграммы!$B$81:$B$83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yr"/>
                <a:ea typeface="Arial Cyr"/>
                <a:cs typeface="Arial Cyr"/>
              </a:rPr>
              <a:t>Версия ОС на смартфонах с 2 сим-картами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388"/>
          <c:w val="0.61775"/>
          <c:h val="0.3657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Диаграммы!$A$115:$A$119</c:f>
              <c:strCache/>
            </c:strRef>
          </c:cat>
          <c:val>
            <c:numRef>
              <c:f>Диаграммы!$B$115:$B$119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 Cyr"/>
                <a:ea typeface="Arial Cyr"/>
                <a:cs typeface="Arial Cyr"/>
              </a:rPr>
              <a:t>Смартфоны с 2 сим-картами 2014 - 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5125"/>
          <c:w val="0.68775"/>
          <c:h val="0.3902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/>
              </a:ln>
            </c:spPr>
          </c:dPt>
          <c:dPt>
            <c:idx val="3"/>
            <c:explosion val="54"/>
            <c:spPr>
              <a:solidFill>
                <a:srgbClr val="FF00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Диаграммы!$A$222:$A$225</c:f>
              <c:strCache/>
            </c:strRef>
          </c:cat>
          <c:val>
            <c:numRef>
              <c:f>Диаграммы!$B$222:$B$225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 Cyr"/>
                <a:ea typeface="Arial Cyr"/>
                <a:cs typeface="Arial Cyr"/>
              </a:rPr>
              <a:t>Смартфоны с 2 сим картами - производители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25400">
              <a:solid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2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00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800080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9"/>
            <c:spPr>
              <a:solidFill>
                <a:srgbClr val="C0C0C0"/>
              </a:solidFill>
              <a:ln w="25400">
                <a:solidFill/>
              </a:ln>
            </c:spPr>
          </c:dPt>
          <c:dPt>
            <c:idx val="10"/>
            <c:spPr>
              <a:solidFill>
                <a:srgbClr val="FF00FF"/>
              </a:solidFill>
              <a:ln w="25400">
                <a:solidFill/>
              </a:ln>
            </c:spPr>
          </c:dPt>
          <c:dPt>
            <c:idx val="30"/>
            <c:spPr>
              <a:solidFill>
                <a:srgbClr val="FFFF00"/>
              </a:soli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Диаграммы!$A$4:$A$34</c:f>
              <c:strCache/>
            </c:strRef>
          </c:cat>
          <c:val>
            <c:numRef>
              <c:f>Диаграммы!$B$4:$B$34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Смартфоны с 2 сим картами 2014 - Процессоры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"/>
          <c:y val="0.28975"/>
          <c:w val="0.40175"/>
          <c:h val="0.59"/>
        </c:manualLayout>
      </c:layout>
      <c:pieChart>
        <c:varyColors val="1"/>
        <c:ser>
          <c:idx val="0"/>
          <c:order val="0"/>
          <c:spPr>
            <a:ln w="38100">
              <a:solid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4"/>
            <c:spPr>
              <a:solidFill>
                <a:srgbClr val="FF00FF"/>
              </a:solidFill>
              <a:ln w="38100">
                <a:solidFill/>
              </a:ln>
            </c:spPr>
          </c:dPt>
          <c:dPt>
            <c:idx val="6"/>
            <c:explosion val="21"/>
            <c:spPr>
              <a:solidFill>
                <a:srgbClr val="00FFFF"/>
              </a:solidFill>
              <a:ln w="381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 Cyr"/>
                        <a:ea typeface="Arial Cyr"/>
                        <a:cs typeface="Arial Cyr"/>
                      </a:rPr>
                      <a:t>Qualcomm Snapdragon 801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Диаграммы!$A$294:$A$307</c:f>
              <c:strCache/>
            </c:strRef>
          </c:cat>
          <c:val>
            <c:numRef>
              <c:f>Диаграммы!$B$294:$B$307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Смартфоны с 2 сим картами 2014 - частота процессора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37375"/>
          <c:w val="0.7015"/>
          <c:h val="0.467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1"/>
            <c:spPr>
              <a:solidFill>
                <a:srgbClr val="00FFFF"/>
              </a:solidFill>
              <a:ln w="38100">
                <a:solidFill/>
              </a:ln>
            </c:spPr>
          </c:dPt>
          <c:dPt>
            <c:idx val="1"/>
            <c:explosion val="21"/>
            <c:spPr>
              <a:solidFill>
                <a:srgbClr val="FFFF99"/>
              </a:solidFill>
              <a:ln w="38100">
                <a:solidFill/>
              </a:ln>
            </c:spPr>
          </c:dPt>
          <c:dPt>
            <c:idx val="2"/>
            <c:explosion val="21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3"/>
            <c:explosion val="21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4"/>
            <c:explosion val="50"/>
            <c:spPr>
              <a:ln w="38100">
                <a:solidFill/>
              </a:ln>
            </c:spPr>
          </c:dPt>
          <c:dPt>
            <c:idx val="5"/>
            <c:explosion val="21"/>
            <c:spPr>
              <a:solidFill>
                <a:srgbClr val="FF00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Диаграммы!$A$371:$A$378</c:f>
              <c:strCache/>
            </c:strRef>
          </c:cat>
          <c:val>
            <c:numRef>
              <c:f>Диаграммы!$B$371:$B$378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Смартфоны с 2 сим картами 2014 - объём оперативной памяти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8100">
              <a:solid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2"/>
            <c:explosion val="48"/>
            <c:spPr>
              <a:ln w="38100">
                <a:solidFill/>
              </a:ln>
            </c:spPr>
          </c:dPt>
          <c:dPt>
            <c:idx val="3"/>
            <c:explosion val="49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Диаграммы!$A$408:$A$411</c:f>
              <c:strCache/>
            </c:strRef>
          </c:cat>
          <c:val>
            <c:numRef>
              <c:f>Диаграммы!$B$408:$B$411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объёму ОЗУ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объёму ОЗУ</c:v>
          </c:tx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1" i="0" u="none" baseline="0">
                        <a:latin typeface="Arial Cyr"/>
                        <a:ea typeface="Arial Cyr"/>
                        <a:cs typeface="Arial Cyr"/>
                      </a:rPr>
                      <a:t>512 МБ
58%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Смартфоны с 2 сим картами 2014 - объём встроенной памяти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3125"/>
          <c:w val="0.6905"/>
          <c:h val="0.4527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3"/>
            <c:explosion val="34"/>
            <c:spPr>
              <a:solidFill>
                <a:srgbClr val="FF00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Диаграммы!$A$441:$A$444</c:f>
              <c:strCache/>
            </c:strRef>
          </c:cat>
          <c:val>
            <c:numRef>
              <c:f>Диаграммы!$B$441:$B$444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Смартфоны с 2 сим картами 2014 - поддержка карт памяти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7725"/>
          <c:y val="0.2475"/>
          <c:w val="0.64425"/>
          <c:h val="0.4255"/>
        </c:manualLayout>
      </c:layout>
      <c:pie3DChart>
        <c:varyColors val="1"/>
        <c:ser>
          <c:idx val="0"/>
          <c:order val="0"/>
          <c:spPr>
            <a:solidFill>
              <a:srgbClr val="FFFF00"/>
            </a:solidFill>
            <a:ln w="38100">
              <a:solid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80808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2"/>
            <c:explosion val="4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3"/>
            <c:explosion val="42"/>
            <c:spPr>
              <a:solidFill>
                <a:srgbClr val="FF00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Диаграммы!$A$477:$A$480</c:f>
              <c:strCache/>
            </c:strRef>
          </c:cat>
          <c:val>
            <c:numRef>
              <c:f>Диаграммы!$B$477:$B$480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81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Диаграммы!$A$521:$A$522</c:f>
              <c:strCache/>
            </c:strRef>
          </c:cat>
          <c:val>
            <c:numRef>
              <c:f>Диаграммы!$B$521:$B$522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Смартфоны с двумя сим картами 2014 - технологии интернет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8525"/>
          <c:y val="0.24875"/>
          <c:w val="0.618"/>
          <c:h val="0.5352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38100">
                <a:solidFill/>
              </a:ln>
            </c:spPr>
          </c:dPt>
          <c:dPt>
            <c:idx val="1"/>
            <c:explosion val="45"/>
            <c:spPr>
              <a:solidFill>
                <a:srgbClr val="FF00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Диаграммы!$A$551:$A$552</c:f>
              <c:strCache/>
            </c:strRef>
          </c:cat>
          <c:val>
            <c:numRef>
              <c:f>Диаграммы!$B$551:$B$552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675"/>
          <c:y val="0.29475"/>
          <c:w val="0.92775"/>
          <c:h val="0.422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Диаграммы!$A$309:$A$311</c:f>
              <c:strCache/>
            </c:strRef>
          </c:cat>
          <c:val>
            <c:numRef>
              <c:f>Диаграммы!$B$309:$B$311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Размеры экранов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Размеры экранов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9459989"/>
        <c:axId val="42486718"/>
      </c:bar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 Cyr"/>
                <a:ea typeface="Arial Cyr"/>
                <a:cs typeface="Arial Cyr"/>
              </a:rPr>
              <a:t>Распределение по разрешению экрана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Распределение по разрешению экрана</c:v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Cyr"/>
                <a:ea typeface="Arial Cyr"/>
                <a:cs typeface="Arial Cyr"/>
              </a:rPr>
              <a:t>Распределение по версии Андроид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Распределение по версии Андроид</c:v>
          </c:tx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Диаграммы!#REF!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Смартфоны с 2 сим картами - распределение цен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42"/>
          <c:w val="0.97525"/>
          <c:h val="0.835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FF66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1"/>
            <c:invertIfNegative val="0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8100">
                <a:solidFill/>
              </a:ln>
            </c:spPr>
          </c:dPt>
          <c:dPt>
            <c:idx val="4"/>
            <c:invertIfNegative val="0"/>
            <c:spPr>
              <a:solidFill>
                <a:srgbClr val="FF6600"/>
              </a:solidFill>
              <a:ln w="38100">
                <a:solidFill/>
              </a:ln>
            </c:spPr>
          </c:dPt>
          <c:dLbls>
            <c:dLbl>
              <c:idx val="1"/>
              <c:delete val="1"/>
            </c:dLbl>
            <c:delete val="1"/>
          </c:dLbls>
          <c:cat>
            <c:strRef>
              <c:f>Диаграммы!$A$51:$A$53</c:f>
              <c:strCache/>
            </c:strRef>
          </c:cat>
          <c:val>
            <c:numRef>
              <c:f>Диаграммы!$B$51:$B$53</c:f>
              <c:numCache/>
            </c:numRef>
          </c:val>
          <c:shape val="cylinder"/>
        </c:ser>
        <c:gapWidth val="100"/>
        <c:gapDepth val="100"/>
        <c:shape val="cylinder"/>
        <c:axId val="46836143"/>
        <c:axId val="18872104"/>
      </c:bar3D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0.4052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Количество моделей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361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99"/>
        </a:solidFill>
        <a:ln w="12700">
          <a:solidFill/>
        </a:ln>
      </c:spPr>
      <c:thickness val="0"/>
    </c:sideWall>
    <c:backWall>
      <c:spPr>
        <a:solidFill>
          <a:srgbClr val="FFFF99"/>
        </a:solidFill>
        <a:ln w="12700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 Cyr"/>
                <a:ea typeface="Arial Cyr"/>
                <a:cs typeface="Arial Cyr"/>
              </a:rPr>
              <a:t>Смартфоны с 2 сим-картами 2014 распределение по диагонали экрана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3175"/>
          <c:w val="0.44125"/>
          <c:h val="0.558"/>
        </c:manualLayout>
      </c:layout>
      <c:pieChart>
        <c:varyColors val="1"/>
        <c:ser>
          <c:idx val="0"/>
          <c:order val="0"/>
          <c:spPr>
            <a:ln w="381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3"/>
            <c:explosion val="20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2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Диаграммы!$A$146:$A$149</c:f>
              <c:strCache/>
            </c:strRef>
          </c:cat>
          <c:val>
            <c:numRef>
              <c:f>Диаграммы!$B$146:$B$149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Смартфоны с двумя сим-картами 2014 - разрешение камеры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4375"/>
          <c:w val="0.69275"/>
          <c:h val="0.4545"/>
        </c:manualLayout>
      </c:layout>
      <c:pie3DChart>
        <c:varyColors val="1"/>
        <c:ser>
          <c:idx val="0"/>
          <c:order val="0"/>
          <c:spPr>
            <a:ln w="38100">
              <a:solidFill/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2"/>
            <c:explosion val="15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FF00FF"/>
              </a:solidFill>
              <a:ln w="381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Диаграммы!$A$260:$A$263</c:f>
              <c:strCache/>
            </c:strRef>
          </c:cat>
          <c:val>
            <c:numRef>
              <c:f>Диаграммы!$B$260:$B$263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 Cyr"/>
                <a:ea typeface="Arial Cyr"/>
                <a:cs typeface="Arial Cyr"/>
              </a:rPr>
              <a:t>Смартфоны с 2 сим картами - сколько ядер в процессорах?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FFCC00"/>
            </a:solidFill>
            <a:ln w="38100">
              <a:solid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381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Диаграммы!$A$337:$A$339</c:f>
              <c:strCache/>
            </c:strRef>
          </c:cat>
          <c:val>
            <c:numRef>
              <c:f>Диаграммы!$B$337:$B$339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holeSize val="50"/>
      </c:doughnutChart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png" /><Relationship Id="rId18" Type="http://schemas.openxmlformats.org/officeDocument/2006/relationships/image" Target="../media/image2.png" /><Relationship Id="rId19" Type="http://schemas.openxmlformats.org/officeDocument/2006/relationships/chart" Target="/xl/charts/chart17.xml" /><Relationship Id="rId20" Type="http://schemas.openxmlformats.org/officeDocument/2006/relationships/chart" Target="/xl/charts/chart18.xml" /><Relationship Id="rId21" Type="http://schemas.openxmlformats.org/officeDocument/2006/relationships/chart" Target="/xl/charts/chart19.xml" /><Relationship Id="rId22" Type="http://schemas.openxmlformats.org/officeDocument/2006/relationships/chart" Target="/xl/charts/chart20.xml" /><Relationship Id="rId23" Type="http://schemas.openxmlformats.org/officeDocument/2006/relationships/chart" Target="/xl/charts/chart21.xml" /><Relationship Id="rId24" Type="http://schemas.openxmlformats.org/officeDocument/2006/relationships/chart" Target="/xl/charts/chart22.xml" /><Relationship Id="rId25" Type="http://schemas.openxmlformats.org/officeDocument/2006/relationships/chart" Target="/xl/charts/chart23.xml" /><Relationship Id="rId26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218</xdr:row>
      <xdr:rowOff>0</xdr:rowOff>
    </xdr:from>
    <xdr:to>
      <xdr:col>10</xdr:col>
      <xdr:colOff>561975</xdr:colOff>
      <xdr:row>218</xdr:row>
      <xdr:rowOff>0</xdr:rowOff>
    </xdr:to>
    <xdr:graphicFrame>
      <xdr:nvGraphicFramePr>
        <xdr:cNvPr id="1" name="Chart 3"/>
        <xdr:cNvGraphicFramePr/>
      </xdr:nvGraphicFramePr>
      <xdr:xfrm>
        <a:off x="2819400" y="36052125"/>
        <a:ext cx="579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218</xdr:row>
      <xdr:rowOff>0</xdr:rowOff>
    </xdr:from>
    <xdr:to>
      <xdr:col>10</xdr:col>
      <xdr:colOff>409575</xdr:colOff>
      <xdr:row>218</xdr:row>
      <xdr:rowOff>0</xdr:rowOff>
    </xdr:to>
    <xdr:graphicFrame>
      <xdr:nvGraphicFramePr>
        <xdr:cNvPr id="2" name="Chart 4"/>
        <xdr:cNvGraphicFramePr/>
      </xdr:nvGraphicFramePr>
      <xdr:xfrm>
        <a:off x="3248025" y="36052125"/>
        <a:ext cx="521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218</xdr:row>
      <xdr:rowOff>0</xdr:rowOff>
    </xdr:from>
    <xdr:to>
      <xdr:col>12</xdr:col>
      <xdr:colOff>323850</xdr:colOff>
      <xdr:row>218</xdr:row>
      <xdr:rowOff>0</xdr:rowOff>
    </xdr:to>
    <xdr:graphicFrame>
      <xdr:nvGraphicFramePr>
        <xdr:cNvPr id="3" name="Chart 5"/>
        <xdr:cNvGraphicFramePr/>
      </xdr:nvGraphicFramePr>
      <xdr:xfrm>
        <a:off x="3486150" y="36052125"/>
        <a:ext cx="6257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218</xdr:row>
      <xdr:rowOff>0</xdr:rowOff>
    </xdr:from>
    <xdr:to>
      <xdr:col>11</xdr:col>
      <xdr:colOff>590550</xdr:colOff>
      <xdr:row>218</xdr:row>
      <xdr:rowOff>0</xdr:rowOff>
    </xdr:to>
    <xdr:graphicFrame>
      <xdr:nvGraphicFramePr>
        <xdr:cNvPr id="4" name="Chart 7"/>
        <xdr:cNvGraphicFramePr/>
      </xdr:nvGraphicFramePr>
      <xdr:xfrm>
        <a:off x="3600450" y="36052125"/>
        <a:ext cx="5724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561975</xdr:colOff>
      <xdr:row>218</xdr:row>
      <xdr:rowOff>0</xdr:rowOff>
    </xdr:from>
    <xdr:to>
      <xdr:col>10</xdr:col>
      <xdr:colOff>390525</xdr:colOff>
      <xdr:row>218</xdr:row>
      <xdr:rowOff>0</xdr:rowOff>
    </xdr:to>
    <xdr:graphicFrame>
      <xdr:nvGraphicFramePr>
        <xdr:cNvPr id="5" name="Chart 8"/>
        <xdr:cNvGraphicFramePr/>
      </xdr:nvGraphicFramePr>
      <xdr:xfrm>
        <a:off x="3810000" y="36052125"/>
        <a:ext cx="462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18</xdr:col>
      <xdr:colOff>666750</xdr:colOff>
      <xdr:row>78</xdr:row>
      <xdr:rowOff>19050</xdr:rowOff>
    </xdr:to>
    <xdr:graphicFrame>
      <xdr:nvGraphicFramePr>
        <xdr:cNvPr id="6" name="Chart 10"/>
        <xdr:cNvGraphicFramePr/>
      </xdr:nvGraphicFramePr>
      <xdr:xfrm>
        <a:off x="3248025" y="7962900"/>
        <a:ext cx="10953750" cy="5362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</xdr:colOff>
      <xdr:row>144</xdr:row>
      <xdr:rowOff>9525</xdr:rowOff>
    </xdr:from>
    <xdr:to>
      <xdr:col>17</xdr:col>
      <xdr:colOff>276225</xdr:colOff>
      <xdr:row>181</xdr:row>
      <xdr:rowOff>104775</xdr:rowOff>
    </xdr:to>
    <xdr:graphicFrame>
      <xdr:nvGraphicFramePr>
        <xdr:cNvPr id="7" name="Chart 13"/>
        <xdr:cNvGraphicFramePr/>
      </xdr:nvGraphicFramePr>
      <xdr:xfrm>
        <a:off x="3295650" y="24050625"/>
        <a:ext cx="9829800" cy="6096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258</xdr:row>
      <xdr:rowOff>0</xdr:rowOff>
    </xdr:from>
    <xdr:to>
      <xdr:col>17</xdr:col>
      <xdr:colOff>304800</xdr:colOff>
      <xdr:row>290</xdr:row>
      <xdr:rowOff>133350</xdr:rowOff>
    </xdr:to>
    <xdr:graphicFrame>
      <xdr:nvGraphicFramePr>
        <xdr:cNvPr id="8" name="Chart 16"/>
        <xdr:cNvGraphicFramePr/>
      </xdr:nvGraphicFramePr>
      <xdr:xfrm>
        <a:off x="3248025" y="42557700"/>
        <a:ext cx="9906000" cy="5324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335</xdr:row>
      <xdr:rowOff>0</xdr:rowOff>
    </xdr:from>
    <xdr:to>
      <xdr:col>17</xdr:col>
      <xdr:colOff>133350</xdr:colOff>
      <xdr:row>366</xdr:row>
      <xdr:rowOff>28575</xdr:rowOff>
    </xdr:to>
    <xdr:graphicFrame>
      <xdr:nvGraphicFramePr>
        <xdr:cNvPr id="9" name="Chart 19"/>
        <xdr:cNvGraphicFramePr/>
      </xdr:nvGraphicFramePr>
      <xdr:xfrm>
        <a:off x="3248025" y="55092600"/>
        <a:ext cx="9734550" cy="5057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314325</xdr:colOff>
      <xdr:row>510</xdr:row>
      <xdr:rowOff>19050</xdr:rowOff>
    </xdr:from>
    <xdr:to>
      <xdr:col>20</xdr:col>
      <xdr:colOff>314325</xdr:colOff>
      <xdr:row>548</xdr:row>
      <xdr:rowOff>9525</xdr:rowOff>
    </xdr:to>
    <xdr:graphicFrame>
      <xdr:nvGraphicFramePr>
        <xdr:cNvPr id="10" name="Chart 25"/>
        <xdr:cNvGraphicFramePr/>
      </xdr:nvGraphicFramePr>
      <xdr:xfrm>
        <a:off x="4933950" y="83534250"/>
        <a:ext cx="10287000" cy="618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577</xdr:row>
      <xdr:rowOff>9525</xdr:rowOff>
    </xdr:from>
    <xdr:to>
      <xdr:col>17</xdr:col>
      <xdr:colOff>419100</xdr:colOff>
      <xdr:row>611</xdr:row>
      <xdr:rowOff>123825</xdr:rowOff>
    </xdr:to>
    <xdr:graphicFrame>
      <xdr:nvGraphicFramePr>
        <xdr:cNvPr id="11" name="Chart 26"/>
        <xdr:cNvGraphicFramePr/>
      </xdr:nvGraphicFramePr>
      <xdr:xfrm>
        <a:off x="3248025" y="94440375"/>
        <a:ext cx="10020300" cy="562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66675</xdr:colOff>
      <xdr:row>183</xdr:row>
      <xdr:rowOff>152400</xdr:rowOff>
    </xdr:from>
    <xdr:to>
      <xdr:col>17</xdr:col>
      <xdr:colOff>323850</xdr:colOff>
      <xdr:row>219</xdr:row>
      <xdr:rowOff>57150</xdr:rowOff>
    </xdr:to>
    <xdr:graphicFrame>
      <xdr:nvGraphicFramePr>
        <xdr:cNvPr id="12" name="Chart 27"/>
        <xdr:cNvGraphicFramePr/>
      </xdr:nvGraphicFramePr>
      <xdr:xfrm>
        <a:off x="3314700" y="30518100"/>
        <a:ext cx="9858375" cy="5753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676275</xdr:colOff>
      <xdr:row>79</xdr:row>
      <xdr:rowOff>9525</xdr:rowOff>
    </xdr:from>
    <xdr:to>
      <xdr:col>17</xdr:col>
      <xdr:colOff>276225</xdr:colOff>
      <xdr:row>109</xdr:row>
      <xdr:rowOff>104775</xdr:rowOff>
    </xdr:to>
    <xdr:graphicFrame>
      <xdr:nvGraphicFramePr>
        <xdr:cNvPr id="13" name="Chart 28"/>
        <xdr:cNvGraphicFramePr/>
      </xdr:nvGraphicFramePr>
      <xdr:xfrm>
        <a:off x="3238500" y="13487400"/>
        <a:ext cx="9886950" cy="4962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19050</xdr:colOff>
      <xdr:row>110</xdr:row>
      <xdr:rowOff>114300</xdr:rowOff>
    </xdr:from>
    <xdr:to>
      <xdr:col>17</xdr:col>
      <xdr:colOff>247650</xdr:colOff>
      <xdr:row>142</xdr:row>
      <xdr:rowOff>133350</xdr:rowOff>
    </xdr:to>
    <xdr:graphicFrame>
      <xdr:nvGraphicFramePr>
        <xdr:cNvPr id="14" name="Chart 29"/>
        <xdr:cNvGraphicFramePr/>
      </xdr:nvGraphicFramePr>
      <xdr:xfrm>
        <a:off x="3267075" y="18621375"/>
        <a:ext cx="9829800" cy="5219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19050</xdr:colOff>
      <xdr:row>220</xdr:row>
      <xdr:rowOff>9525</xdr:rowOff>
    </xdr:from>
    <xdr:to>
      <xdr:col>17</xdr:col>
      <xdr:colOff>285750</xdr:colOff>
      <xdr:row>254</xdr:row>
      <xdr:rowOff>0</xdr:rowOff>
    </xdr:to>
    <xdr:graphicFrame>
      <xdr:nvGraphicFramePr>
        <xdr:cNvPr id="15" name="Chart 30"/>
        <xdr:cNvGraphicFramePr/>
      </xdr:nvGraphicFramePr>
      <xdr:xfrm>
        <a:off x="3267075" y="36395025"/>
        <a:ext cx="9867900" cy="5505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0</xdr:colOff>
      <xdr:row>1</xdr:row>
      <xdr:rowOff>161925</xdr:rowOff>
    </xdr:from>
    <xdr:to>
      <xdr:col>22</xdr:col>
      <xdr:colOff>619125</xdr:colOff>
      <xdr:row>47</xdr:row>
      <xdr:rowOff>133350</xdr:rowOff>
    </xdr:to>
    <xdr:graphicFrame>
      <xdr:nvGraphicFramePr>
        <xdr:cNvPr id="16" name="Chart 33"/>
        <xdr:cNvGraphicFramePr/>
      </xdr:nvGraphicFramePr>
      <xdr:xfrm>
        <a:off x="3248025" y="323850"/>
        <a:ext cx="13649325" cy="743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14</xdr:col>
      <xdr:colOff>200025</xdr:colOff>
      <xdr:row>121</xdr:row>
      <xdr:rowOff>28575</xdr:rowOff>
    </xdr:from>
    <xdr:to>
      <xdr:col>17</xdr:col>
      <xdr:colOff>47625</xdr:colOff>
      <xdr:row>133</xdr:row>
      <xdr:rowOff>123825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991850" y="20335875"/>
          <a:ext cx="19050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121</xdr:row>
      <xdr:rowOff>66675</xdr:rowOff>
    </xdr:from>
    <xdr:to>
      <xdr:col>6</xdr:col>
      <xdr:colOff>352425</xdr:colOff>
      <xdr:row>137</xdr:row>
      <xdr:rowOff>28575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00450" y="20373975"/>
          <a:ext cx="20574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292</xdr:row>
      <xdr:rowOff>19050</xdr:rowOff>
    </xdr:from>
    <xdr:to>
      <xdr:col>20</xdr:col>
      <xdr:colOff>676275</xdr:colOff>
      <xdr:row>333</xdr:row>
      <xdr:rowOff>9525</xdr:rowOff>
    </xdr:to>
    <xdr:graphicFrame>
      <xdr:nvGraphicFramePr>
        <xdr:cNvPr id="19" name="Chart 38"/>
        <xdr:cNvGraphicFramePr/>
      </xdr:nvGraphicFramePr>
      <xdr:xfrm>
        <a:off x="4610100" y="48101250"/>
        <a:ext cx="10972800" cy="666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</xdr:colOff>
      <xdr:row>368</xdr:row>
      <xdr:rowOff>0</xdr:rowOff>
    </xdr:from>
    <xdr:to>
      <xdr:col>17</xdr:col>
      <xdr:colOff>523875</xdr:colOff>
      <xdr:row>401</xdr:row>
      <xdr:rowOff>0</xdr:rowOff>
    </xdr:to>
    <xdr:graphicFrame>
      <xdr:nvGraphicFramePr>
        <xdr:cNvPr id="20" name="Chart 39"/>
        <xdr:cNvGraphicFramePr/>
      </xdr:nvGraphicFramePr>
      <xdr:xfrm>
        <a:off x="3324225" y="60445650"/>
        <a:ext cx="10048875" cy="53625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9525</xdr:colOff>
      <xdr:row>402</xdr:row>
      <xdr:rowOff>9525</xdr:rowOff>
    </xdr:from>
    <xdr:to>
      <xdr:col>18</xdr:col>
      <xdr:colOff>314325</xdr:colOff>
      <xdr:row>437</xdr:row>
      <xdr:rowOff>142875</xdr:rowOff>
    </xdr:to>
    <xdr:graphicFrame>
      <xdr:nvGraphicFramePr>
        <xdr:cNvPr id="21" name="Chart 40"/>
        <xdr:cNvGraphicFramePr/>
      </xdr:nvGraphicFramePr>
      <xdr:xfrm>
        <a:off x="3257550" y="65979675"/>
        <a:ext cx="10591800" cy="5819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</xdr:col>
      <xdr:colOff>0</xdr:colOff>
      <xdr:row>439</xdr:row>
      <xdr:rowOff>9525</xdr:rowOff>
    </xdr:from>
    <xdr:to>
      <xdr:col>18</xdr:col>
      <xdr:colOff>57150</xdr:colOff>
      <xdr:row>473</xdr:row>
      <xdr:rowOff>95250</xdr:rowOff>
    </xdr:to>
    <xdr:graphicFrame>
      <xdr:nvGraphicFramePr>
        <xdr:cNvPr id="22" name="Chart 41"/>
        <xdr:cNvGraphicFramePr/>
      </xdr:nvGraphicFramePr>
      <xdr:xfrm>
        <a:off x="3248025" y="71999475"/>
        <a:ext cx="10344150" cy="56007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</xdr:col>
      <xdr:colOff>9525</xdr:colOff>
      <xdr:row>475</xdr:row>
      <xdr:rowOff>9525</xdr:rowOff>
    </xdr:from>
    <xdr:to>
      <xdr:col>18</xdr:col>
      <xdr:colOff>9525</xdr:colOff>
      <xdr:row>509</xdr:row>
      <xdr:rowOff>0</xdr:rowOff>
    </xdr:to>
    <xdr:graphicFrame>
      <xdr:nvGraphicFramePr>
        <xdr:cNvPr id="23" name="Chart 42"/>
        <xdr:cNvGraphicFramePr/>
      </xdr:nvGraphicFramePr>
      <xdr:xfrm>
        <a:off x="3257550" y="77847825"/>
        <a:ext cx="10287000" cy="550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123825</xdr:colOff>
      <xdr:row>526</xdr:row>
      <xdr:rowOff>0</xdr:rowOff>
    </xdr:from>
    <xdr:to>
      <xdr:col>5</xdr:col>
      <xdr:colOff>95250</xdr:colOff>
      <xdr:row>548</xdr:row>
      <xdr:rowOff>0</xdr:rowOff>
    </xdr:to>
    <xdr:graphicFrame>
      <xdr:nvGraphicFramePr>
        <xdr:cNvPr id="24" name="Chart 43"/>
        <xdr:cNvGraphicFramePr/>
      </xdr:nvGraphicFramePr>
      <xdr:xfrm>
        <a:off x="123825" y="86144100"/>
        <a:ext cx="4591050" cy="3562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657225</xdr:colOff>
      <xdr:row>549</xdr:row>
      <xdr:rowOff>19050</xdr:rowOff>
    </xdr:from>
    <xdr:to>
      <xdr:col>17</xdr:col>
      <xdr:colOff>419100</xdr:colOff>
      <xdr:row>574</xdr:row>
      <xdr:rowOff>104775</xdr:rowOff>
    </xdr:to>
    <xdr:graphicFrame>
      <xdr:nvGraphicFramePr>
        <xdr:cNvPr id="25" name="Chart 44"/>
        <xdr:cNvGraphicFramePr/>
      </xdr:nvGraphicFramePr>
      <xdr:xfrm>
        <a:off x="3219450" y="89896950"/>
        <a:ext cx="10048875" cy="41433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161925</xdr:colOff>
      <xdr:row>313</xdr:row>
      <xdr:rowOff>19050</xdr:rowOff>
    </xdr:from>
    <xdr:to>
      <xdr:col>4</xdr:col>
      <xdr:colOff>361950</xdr:colOff>
      <xdr:row>332</xdr:row>
      <xdr:rowOff>95250</xdr:rowOff>
    </xdr:to>
    <xdr:graphicFrame>
      <xdr:nvGraphicFramePr>
        <xdr:cNvPr id="26" name="Chart 45"/>
        <xdr:cNvGraphicFramePr/>
      </xdr:nvGraphicFramePr>
      <xdr:xfrm>
        <a:off x="161925" y="51539775"/>
        <a:ext cx="4133850" cy="31527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evsky.ru/2sim-201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5.25390625" style="13" customWidth="1"/>
  </cols>
  <sheetData>
    <row r="1" ht="15.75" thickBot="1"/>
    <row r="2" ht="15">
      <c r="A2" s="14" t="s">
        <v>47</v>
      </c>
    </row>
    <row r="3" ht="15">
      <c r="A3" s="15" t="s">
        <v>84</v>
      </c>
    </row>
    <row r="4" ht="15">
      <c r="A4" s="15" t="s">
        <v>273</v>
      </c>
    </row>
    <row r="5" ht="15">
      <c r="A5" s="15" t="s">
        <v>54</v>
      </c>
    </row>
    <row r="6" ht="15">
      <c r="A6" s="15" t="s">
        <v>279</v>
      </c>
    </row>
    <row r="7" ht="15">
      <c r="A7" s="55" t="s">
        <v>274</v>
      </c>
    </row>
    <row r="8" ht="15">
      <c r="A8" s="55" t="s">
        <v>277</v>
      </c>
    </row>
    <row r="9" ht="15">
      <c r="A9" s="55" t="s">
        <v>275</v>
      </c>
    </row>
    <row r="10" ht="15">
      <c r="A10" s="55" t="s">
        <v>276</v>
      </c>
    </row>
    <row r="11" ht="15">
      <c r="A11" s="55" t="s">
        <v>278</v>
      </c>
    </row>
    <row r="12" ht="15">
      <c r="A12" s="15" t="s">
        <v>48</v>
      </c>
    </row>
    <row r="13" ht="15">
      <c r="A13" s="15" t="s">
        <v>82</v>
      </c>
    </row>
    <row r="14" ht="15.75" thickBot="1">
      <c r="A14" s="16" t="s">
        <v>83</v>
      </c>
    </row>
    <row r="15" ht="15.75" thickBot="1"/>
    <row r="16" ht="15.75">
      <c r="A16" s="17" t="s">
        <v>49</v>
      </c>
    </row>
    <row r="17" ht="15.75">
      <c r="A17" s="18" t="s">
        <v>50</v>
      </c>
    </row>
    <row r="18" ht="23.25">
      <c r="A18" s="49" t="s">
        <v>158</v>
      </c>
    </row>
    <row r="19" ht="15.75">
      <c r="A19" s="18" t="s">
        <v>51</v>
      </c>
    </row>
    <row r="20" ht="16.5" thickBot="1">
      <c r="A20" s="19" t="s">
        <v>52</v>
      </c>
    </row>
    <row r="21" ht="15.75" thickBot="1"/>
    <row r="22" ht="16.5" thickBot="1">
      <c r="A22" s="20" t="s">
        <v>97</v>
      </c>
    </row>
    <row r="23" ht="15.75" thickBot="1"/>
    <row r="24" ht="15">
      <c r="A24" s="21" t="s">
        <v>53</v>
      </c>
    </row>
    <row r="25" ht="15.75" thickBot="1">
      <c r="A25" s="22" t="s">
        <v>70</v>
      </c>
    </row>
  </sheetData>
  <sheetProtection password="C71F" sheet="1" formatCells="0" formatColumns="0" formatRows="0" insertColumns="0" insertRows="0" insertHyperlinks="0" deleteColumns="0" deleteRows="0" sort="0" autoFilter="0" pivotTables="0"/>
  <hyperlinks>
    <hyperlink ref="A18" r:id="rId1" display="http://stevsky.ru/2sim-2015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8"/>
  <sheetViews>
    <sheetView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7" sqref="A7"/>
    </sheetView>
  </sheetViews>
  <sheetFormatPr defaultColWidth="9.00390625" defaultRowHeight="12.75"/>
  <cols>
    <col min="1" max="1" width="33.375" style="0" customWidth="1"/>
    <col min="2" max="2" width="10.625" style="0" customWidth="1"/>
    <col min="3" max="4" width="7.125" style="0" customWidth="1"/>
    <col min="5" max="5" width="7.125" style="58" customWidth="1"/>
    <col min="6" max="6" width="5.25390625" style="2" customWidth="1"/>
    <col min="7" max="7" width="7.25390625" style="0" customWidth="1"/>
    <col min="8" max="8" width="8.75390625" style="0" customWidth="1"/>
    <col min="9" max="9" width="10.875" style="0" customWidth="1"/>
    <col min="10" max="11" width="7.375" style="0" customWidth="1"/>
    <col min="12" max="12" width="35.375" style="0" customWidth="1"/>
    <col min="13" max="13" width="7.125" style="0" customWidth="1"/>
    <col min="14" max="14" width="10.375" style="0" customWidth="1"/>
    <col min="15" max="16" width="6.875" style="0" customWidth="1"/>
    <col min="17" max="17" width="13.125" style="0" customWidth="1"/>
    <col min="18" max="18" width="10.125" style="0" customWidth="1"/>
    <col min="19" max="19" width="11.375" style="0" customWidth="1"/>
    <col min="20" max="20" width="10.125" style="0" customWidth="1"/>
    <col min="21" max="21" width="11.125" style="0" customWidth="1"/>
    <col min="22" max="22" width="1.37890625" style="0" customWidth="1"/>
  </cols>
  <sheetData>
    <row r="1" spans="9:17" ht="12" customHeight="1" hidden="1">
      <c r="I1" s="8" t="s">
        <v>38</v>
      </c>
      <c r="M1" s="8" t="s">
        <v>38</v>
      </c>
      <c r="Q1" s="8" t="s">
        <v>38</v>
      </c>
    </row>
    <row r="2" spans="9:17" ht="12" customHeight="1" hidden="1">
      <c r="I2" s="1" t="s">
        <v>36</v>
      </c>
      <c r="M2" s="1">
        <v>4</v>
      </c>
      <c r="Q2" s="1" t="s">
        <v>165</v>
      </c>
    </row>
    <row r="3" spans="9:17" ht="12" customHeight="1" hidden="1">
      <c r="I3" s="1" t="s">
        <v>41</v>
      </c>
      <c r="M3" s="1">
        <v>6</v>
      </c>
      <c r="Q3" s="1" t="s">
        <v>39</v>
      </c>
    </row>
    <row r="4" spans="9:17" ht="12" customHeight="1" hidden="1">
      <c r="I4" s="4" t="s">
        <v>44</v>
      </c>
      <c r="M4" s="1">
        <v>8</v>
      </c>
      <c r="Q4" s="4" t="s">
        <v>43</v>
      </c>
    </row>
    <row r="5" spans="9:13" ht="12" customHeight="1" hidden="1">
      <c r="I5" s="4" t="s">
        <v>159</v>
      </c>
      <c r="M5" s="9"/>
    </row>
    <row r="6" ht="12" customHeight="1" hidden="1" thickBot="1"/>
    <row r="7" spans="1:21" s="11" customFormat="1" ht="37.5" customHeight="1" thickBot="1">
      <c r="A7" s="45" t="s">
        <v>1</v>
      </c>
      <c r="B7" s="23" t="s">
        <v>6</v>
      </c>
      <c r="C7" s="41" t="s">
        <v>57</v>
      </c>
      <c r="D7" s="41" t="s">
        <v>160</v>
      </c>
      <c r="E7" s="57" t="s">
        <v>348</v>
      </c>
      <c r="F7" s="24" t="s">
        <v>12</v>
      </c>
      <c r="G7" s="41" t="s">
        <v>10</v>
      </c>
      <c r="H7" s="41" t="s">
        <v>7</v>
      </c>
      <c r="I7" s="42" t="s">
        <v>33</v>
      </c>
      <c r="J7" s="23" t="s">
        <v>405</v>
      </c>
      <c r="K7" s="43" t="s">
        <v>9</v>
      </c>
      <c r="L7" s="46" t="s">
        <v>389</v>
      </c>
      <c r="M7" s="25" t="s">
        <v>34</v>
      </c>
      <c r="N7" s="42" t="s">
        <v>32</v>
      </c>
      <c r="O7" s="23" t="s">
        <v>280</v>
      </c>
      <c r="P7" s="23" t="s">
        <v>281</v>
      </c>
      <c r="Q7" s="23" t="s">
        <v>8</v>
      </c>
      <c r="R7" s="23" t="s">
        <v>11</v>
      </c>
      <c r="S7" s="71" t="s">
        <v>381</v>
      </c>
      <c r="T7" s="56" t="s">
        <v>388</v>
      </c>
      <c r="U7" s="44" t="s">
        <v>35</v>
      </c>
    </row>
    <row r="8" spans="1:21" ht="12.75">
      <c r="A8" s="26" t="s">
        <v>304</v>
      </c>
      <c r="B8" s="27" t="s">
        <v>31</v>
      </c>
      <c r="C8" s="27" t="s">
        <v>62</v>
      </c>
      <c r="D8" s="27">
        <v>10450</v>
      </c>
      <c r="E8" s="79" t="s">
        <v>349</v>
      </c>
      <c r="F8" s="28" t="s">
        <v>171</v>
      </c>
      <c r="G8" s="27">
        <v>2</v>
      </c>
      <c r="H8" s="27">
        <v>5</v>
      </c>
      <c r="I8" s="27" t="s">
        <v>41</v>
      </c>
      <c r="J8" s="27">
        <f>SQRT(720^2+1280^2)/H8</f>
        <v>293.7209560109731</v>
      </c>
      <c r="K8" s="27">
        <v>13</v>
      </c>
      <c r="L8" s="27" t="s">
        <v>75</v>
      </c>
      <c r="M8" s="27">
        <v>4</v>
      </c>
      <c r="N8" s="76">
        <v>1300</v>
      </c>
      <c r="O8" s="76">
        <v>1</v>
      </c>
      <c r="P8" s="27">
        <v>8</v>
      </c>
      <c r="Q8" s="27" t="s">
        <v>165</v>
      </c>
      <c r="R8" s="27">
        <v>2100</v>
      </c>
      <c r="S8" s="27" t="s">
        <v>382</v>
      </c>
      <c r="T8" s="27" t="s">
        <v>394</v>
      </c>
      <c r="U8" s="29">
        <v>41883</v>
      </c>
    </row>
    <row r="9" spans="1:21" ht="12.75">
      <c r="A9" s="5" t="s">
        <v>233</v>
      </c>
      <c r="B9" s="1" t="s">
        <v>31</v>
      </c>
      <c r="C9" s="1" t="s">
        <v>62</v>
      </c>
      <c r="D9" s="1">
        <v>7400</v>
      </c>
      <c r="E9" s="60" t="s">
        <v>349</v>
      </c>
      <c r="F9" s="3" t="s">
        <v>171</v>
      </c>
      <c r="G9" s="1">
        <v>2</v>
      </c>
      <c r="H9" s="1">
        <v>5</v>
      </c>
      <c r="I9" s="1" t="s">
        <v>41</v>
      </c>
      <c r="J9" s="1">
        <f>SQRT(720^2+1280^2)/H9</f>
        <v>293.7209560109731</v>
      </c>
      <c r="K9" s="1">
        <v>8</v>
      </c>
      <c r="L9" s="1" t="s">
        <v>75</v>
      </c>
      <c r="M9" s="1">
        <v>4</v>
      </c>
      <c r="N9" s="1">
        <v>1300</v>
      </c>
      <c r="O9" s="1">
        <v>1</v>
      </c>
      <c r="P9" s="1">
        <v>4</v>
      </c>
      <c r="Q9" s="1" t="s">
        <v>165</v>
      </c>
      <c r="R9" s="1">
        <v>2000</v>
      </c>
      <c r="S9" s="1" t="s">
        <v>395</v>
      </c>
      <c r="T9" s="1" t="s">
        <v>394</v>
      </c>
      <c r="U9" s="7">
        <v>41886</v>
      </c>
    </row>
    <row r="10" spans="1:21" ht="12.75">
      <c r="A10" s="5" t="s">
        <v>230</v>
      </c>
      <c r="B10" s="1" t="s">
        <v>19</v>
      </c>
      <c r="C10" s="1" t="s">
        <v>62</v>
      </c>
      <c r="D10" s="1">
        <v>7200</v>
      </c>
      <c r="E10" s="60" t="s">
        <v>349</v>
      </c>
      <c r="F10" s="3" t="s">
        <v>37</v>
      </c>
      <c r="G10" s="1">
        <v>2</v>
      </c>
      <c r="H10" s="1">
        <v>5</v>
      </c>
      <c r="I10" s="1" t="s">
        <v>36</v>
      </c>
      <c r="J10" s="1">
        <f>SQRT(540^2+960^2)/H10</f>
        <v>220.29071700822982</v>
      </c>
      <c r="K10" s="1">
        <v>8</v>
      </c>
      <c r="L10" s="1" t="s">
        <v>75</v>
      </c>
      <c r="M10" s="1">
        <v>4</v>
      </c>
      <c r="N10" s="1">
        <v>1300</v>
      </c>
      <c r="O10" s="1">
        <v>1</v>
      </c>
      <c r="P10" s="1">
        <v>16</v>
      </c>
      <c r="Q10" s="1" t="s">
        <v>43</v>
      </c>
      <c r="R10" s="1">
        <v>2000</v>
      </c>
      <c r="S10" s="1" t="s">
        <v>395</v>
      </c>
      <c r="T10" s="1" t="s">
        <v>394</v>
      </c>
      <c r="U10" s="7">
        <v>41693</v>
      </c>
    </row>
    <row r="11" spans="1:21" ht="12.75">
      <c r="A11" s="5" t="s">
        <v>284</v>
      </c>
      <c r="B11" s="1" t="s">
        <v>19</v>
      </c>
      <c r="C11" s="1" t="s">
        <v>62</v>
      </c>
      <c r="D11" s="1">
        <v>9353</v>
      </c>
      <c r="E11" s="60" t="s">
        <v>349</v>
      </c>
      <c r="F11" s="3" t="s">
        <v>37</v>
      </c>
      <c r="G11" s="1">
        <v>2</v>
      </c>
      <c r="H11" s="1">
        <v>6</v>
      </c>
      <c r="I11" s="1" t="s">
        <v>44</v>
      </c>
      <c r="J11" s="1">
        <f>SQRT(1080^2+1920^2)/H11</f>
        <v>367.1511950137164</v>
      </c>
      <c r="K11" s="1">
        <v>13</v>
      </c>
      <c r="L11" s="1" t="s">
        <v>63</v>
      </c>
      <c r="M11" s="1">
        <v>4</v>
      </c>
      <c r="N11" s="1">
        <v>1500</v>
      </c>
      <c r="O11" s="1">
        <v>2</v>
      </c>
      <c r="P11" s="1">
        <v>16</v>
      </c>
      <c r="Q11" s="1" t="s">
        <v>43</v>
      </c>
      <c r="R11" s="1">
        <v>3400</v>
      </c>
      <c r="S11" s="1" t="s">
        <v>382</v>
      </c>
      <c r="T11" s="1" t="s">
        <v>394</v>
      </c>
      <c r="U11" s="7">
        <v>41699</v>
      </c>
    </row>
    <row r="12" spans="1:21" ht="12.75">
      <c r="A12" s="5" t="s">
        <v>302</v>
      </c>
      <c r="B12" s="1" t="s">
        <v>19</v>
      </c>
      <c r="C12" s="1" t="s">
        <v>62</v>
      </c>
      <c r="D12" s="1">
        <v>10090</v>
      </c>
      <c r="E12" s="60" t="s">
        <v>349</v>
      </c>
      <c r="F12" s="3" t="s">
        <v>37</v>
      </c>
      <c r="G12" s="1">
        <v>2</v>
      </c>
      <c r="H12" s="1">
        <v>5</v>
      </c>
      <c r="I12" s="1" t="s">
        <v>44</v>
      </c>
      <c r="J12" s="1">
        <f>SQRT(1080^2+1920^2)/H12</f>
        <v>440.58143401645964</v>
      </c>
      <c r="K12" s="1">
        <v>13.1</v>
      </c>
      <c r="L12" s="1" t="s">
        <v>113</v>
      </c>
      <c r="M12" s="1">
        <v>8</v>
      </c>
      <c r="N12" s="4">
        <v>2000</v>
      </c>
      <c r="O12" s="4">
        <v>2</v>
      </c>
      <c r="P12" s="1">
        <v>16</v>
      </c>
      <c r="Q12" s="1" t="s">
        <v>43</v>
      </c>
      <c r="R12" s="1">
        <v>2500</v>
      </c>
      <c r="S12" s="1" t="s">
        <v>395</v>
      </c>
      <c r="T12" s="1" t="s">
        <v>394</v>
      </c>
      <c r="U12" s="7">
        <v>41647</v>
      </c>
    </row>
    <row r="13" spans="1:21" ht="12.75">
      <c r="A13" s="5" t="s">
        <v>3</v>
      </c>
      <c r="B13" s="1" t="s">
        <v>19</v>
      </c>
      <c r="C13" s="4">
        <v>7890</v>
      </c>
      <c r="D13" s="4">
        <v>5990</v>
      </c>
      <c r="E13" s="61">
        <f>D13-C13</f>
        <v>-1900</v>
      </c>
      <c r="F13" s="3" t="s">
        <v>40</v>
      </c>
      <c r="G13" s="1">
        <v>2</v>
      </c>
      <c r="H13" s="1">
        <v>5</v>
      </c>
      <c r="I13" s="1" t="s">
        <v>41</v>
      </c>
      <c r="J13" s="1">
        <f>SQRT(720^2+1280^2)/H13</f>
        <v>293.7209560109731</v>
      </c>
      <c r="K13" s="1">
        <v>8</v>
      </c>
      <c r="L13" s="10" t="s">
        <v>42</v>
      </c>
      <c r="M13" s="1">
        <v>4</v>
      </c>
      <c r="N13" s="1">
        <v>1200</v>
      </c>
      <c r="O13" s="1">
        <v>1</v>
      </c>
      <c r="P13" s="1">
        <v>4</v>
      </c>
      <c r="Q13" s="1" t="s">
        <v>165</v>
      </c>
      <c r="R13" s="1">
        <v>2500</v>
      </c>
      <c r="S13" s="1" t="s">
        <v>382</v>
      </c>
      <c r="T13" s="1" t="s">
        <v>394</v>
      </c>
      <c r="U13" s="7">
        <v>41275</v>
      </c>
    </row>
    <row r="14" spans="1:21" ht="12.75">
      <c r="A14" s="5" t="s">
        <v>81</v>
      </c>
      <c r="B14" s="1" t="s">
        <v>19</v>
      </c>
      <c r="C14" s="4">
        <v>12500</v>
      </c>
      <c r="D14" s="4">
        <v>7650</v>
      </c>
      <c r="E14" s="62">
        <f>D14-C14</f>
        <v>-4850</v>
      </c>
      <c r="F14" s="3" t="s">
        <v>37</v>
      </c>
      <c r="G14" s="1">
        <v>2</v>
      </c>
      <c r="H14" s="1">
        <v>5</v>
      </c>
      <c r="I14" s="1" t="s">
        <v>44</v>
      </c>
      <c r="J14" s="1">
        <f>SQRT(1080^2+1920^2)/H14</f>
        <v>440.58143401645964</v>
      </c>
      <c r="K14" s="1">
        <v>13.1</v>
      </c>
      <c r="L14" s="10" t="s">
        <v>63</v>
      </c>
      <c r="M14" s="1">
        <v>4</v>
      </c>
      <c r="N14" s="1">
        <v>1500</v>
      </c>
      <c r="O14" s="4">
        <v>2</v>
      </c>
      <c r="P14" s="1">
        <v>16</v>
      </c>
      <c r="Q14" s="1" t="s">
        <v>43</v>
      </c>
      <c r="R14" s="1">
        <v>2000</v>
      </c>
      <c r="S14" s="1" t="s">
        <v>382</v>
      </c>
      <c r="T14" s="1" t="s">
        <v>394</v>
      </c>
      <c r="U14" s="7">
        <v>41487</v>
      </c>
    </row>
    <row r="15" spans="1:21" ht="12.75">
      <c r="A15" s="31" t="s">
        <v>170</v>
      </c>
      <c r="B15" s="4" t="s">
        <v>19</v>
      </c>
      <c r="C15" s="1" t="s">
        <v>62</v>
      </c>
      <c r="D15" s="1">
        <v>5340</v>
      </c>
      <c r="E15" s="60" t="s">
        <v>349</v>
      </c>
      <c r="F15" s="3" t="s">
        <v>37</v>
      </c>
      <c r="G15" s="1">
        <v>2</v>
      </c>
      <c r="H15" s="4">
        <v>5.5</v>
      </c>
      <c r="I15" s="1" t="s">
        <v>36</v>
      </c>
      <c r="J15" s="1">
        <f>SQRT(540^2+960^2)/H15</f>
        <v>200.26428818929983</v>
      </c>
      <c r="K15" s="4">
        <v>8</v>
      </c>
      <c r="L15" s="51" t="s">
        <v>75</v>
      </c>
      <c r="M15" s="1">
        <v>4</v>
      </c>
      <c r="N15" s="4">
        <v>1300</v>
      </c>
      <c r="O15" s="1">
        <v>1</v>
      </c>
      <c r="P15" s="4">
        <v>4</v>
      </c>
      <c r="Q15" s="1" t="s">
        <v>165</v>
      </c>
      <c r="R15" s="1">
        <v>2500</v>
      </c>
      <c r="S15" s="1" t="s">
        <v>395</v>
      </c>
      <c r="T15" s="1" t="s">
        <v>394</v>
      </c>
      <c r="U15" s="7">
        <v>41640</v>
      </c>
    </row>
    <row r="16" spans="1:21" ht="12.75">
      <c r="A16" s="5" t="s">
        <v>216</v>
      </c>
      <c r="B16" s="1" t="s">
        <v>217</v>
      </c>
      <c r="C16" s="1" t="s">
        <v>62</v>
      </c>
      <c r="D16" s="1">
        <v>6990</v>
      </c>
      <c r="E16" s="60" t="s">
        <v>349</v>
      </c>
      <c r="F16" s="3" t="s">
        <v>37</v>
      </c>
      <c r="G16" s="1">
        <v>2</v>
      </c>
      <c r="H16" s="1">
        <v>5</v>
      </c>
      <c r="I16" s="1" t="s">
        <v>36</v>
      </c>
      <c r="J16" s="1">
        <f>SQRT(540^2+960^2)/H16</f>
        <v>220.29071700822982</v>
      </c>
      <c r="K16" s="1">
        <v>8</v>
      </c>
      <c r="L16" s="1" t="s">
        <v>371</v>
      </c>
      <c r="M16" s="1">
        <v>4</v>
      </c>
      <c r="N16" s="1">
        <v>1200</v>
      </c>
      <c r="O16" s="1">
        <v>1</v>
      </c>
      <c r="P16" s="1">
        <v>4</v>
      </c>
      <c r="Q16" s="1" t="s">
        <v>39</v>
      </c>
      <c r="R16" s="1">
        <v>2000</v>
      </c>
      <c r="S16" s="1" t="s">
        <v>395</v>
      </c>
      <c r="T16" s="1" t="s">
        <v>394</v>
      </c>
      <c r="U16" s="7">
        <v>41365</v>
      </c>
    </row>
    <row r="17" spans="1:21" ht="12.75">
      <c r="A17" s="5" t="s">
        <v>292</v>
      </c>
      <c r="B17" s="1" t="s">
        <v>217</v>
      </c>
      <c r="C17" s="1" t="s">
        <v>62</v>
      </c>
      <c r="D17" s="1">
        <v>9626</v>
      </c>
      <c r="E17" s="60" t="s">
        <v>349</v>
      </c>
      <c r="F17" s="3" t="s">
        <v>37</v>
      </c>
      <c r="G17" s="1">
        <v>2</v>
      </c>
      <c r="H17" s="1">
        <v>5</v>
      </c>
      <c r="I17" s="1" t="s">
        <v>41</v>
      </c>
      <c r="J17" s="1">
        <f>SQRT(720^2+1280^2)/H17</f>
        <v>293.7209560109731</v>
      </c>
      <c r="K17" s="1">
        <v>8</v>
      </c>
      <c r="L17" s="1" t="s">
        <v>113</v>
      </c>
      <c r="M17" s="1">
        <v>8</v>
      </c>
      <c r="N17" s="1">
        <v>1700</v>
      </c>
      <c r="O17" s="1">
        <v>1</v>
      </c>
      <c r="P17" s="1">
        <v>8</v>
      </c>
      <c r="Q17" s="1" t="s">
        <v>165</v>
      </c>
      <c r="R17" s="1">
        <v>2000</v>
      </c>
      <c r="S17" s="1" t="s">
        <v>395</v>
      </c>
      <c r="T17" s="1" t="s">
        <v>394</v>
      </c>
      <c r="U17" s="7">
        <v>41913</v>
      </c>
    </row>
    <row r="18" spans="1:21" ht="12.75">
      <c r="A18" s="5" t="s">
        <v>185</v>
      </c>
      <c r="B18" s="1" t="s">
        <v>186</v>
      </c>
      <c r="C18" s="1" t="s">
        <v>62</v>
      </c>
      <c r="D18" s="1">
        <v>5900</v>
      </c>
      <c r="E18" s="60" t="s">
        <v>349</v>
      </c>
      <c r="F18" s="3" t="s">
        <v>37</v>
      </c>
      <c r="G18" s="1">
        <v>2</v>
      </c>
      <c r="H18" s="4">
        <v>5</v>
      </c>
      <c r="I18" s="1" t="s">
        <v>36</v>
      </c>
      <c r="J18" s="1">
        <f>SQRT(540^2+960^2)/H18</f>
        <v>220.29071700822982</v>
      </c>
      <c r="K18" s="4">
        <v>8</v>
      </c>
      <c r="L18" s="51" t="s">
        <v>75</v>
      </c>
      <c r="M18" s="1">
        <v>4</v>
      </c>
      <c r="N18" s="4">
        <v>1300</v>
      </c>
      <c r="O18" s="1">
        <v>1</v>
      </c>
      <c r="P18" s="4">
        <v>16</v>
      </c>
      <c r="Q18" s="1" t="s">
        <v>39</v>
      </c>
      <c r="R18" s="1">
        <v>2000</v>
      </c>
      <c r="S18" s="1" t="s">
        <v>395</v>
      </c>
      <c r="T18" s="1" t="s">
        <v>394</v>
      </c>
      <c r="U18" s="7">
        <v>41760</v>
      </c>
    </row>
    <row r="19" spans="1:21" ht="12.75">
      <c r="A19" s="5" t="s">
        <v>271</v>
      </c>
      <c r="B19" s="1" t="s">
        <v>186</v>
      </c>
      <c r="C19" s="1" t="s">
        <v>62</v>
      </c>
      <c r="D19" s="1">
        <v>7600</v>
      </c>
      <c r="E19" s="60" t="s">
        <v>349</v>
      </c>
      <c r="F19" s="3" t="s">
        <v>37</v>
      </c>
      <c r="G19" s="1">
        <v>2</v>
      </c>
      <c r="H19" s="1">
        <v>5</v>
      </c>
      <c r="I19" s="1" t="s">
        <v>44</v>
      </c>
      <c r="J19" s="1">
        <f>SQRT(1080^2+1920^2)/H19</f>
        <v>440.58143401645964</v>
      </c>
      <c r="K19" s="1">
        <v>13</v>
      </c>
      <c r="L19" s="1" t="s">
        <v>63</v>
      </c>
      <c r="M19" s="1">
        <v>4</v>
      </c>
      <c r="N19" s="1">
        <v>1500</v>
      </c>
      <c r="O19" s="1">
        <v>1</v>
      </c>
      <c r="P19" s="1">
        <v>16</v>
      </c>
      <c r="Q19" s="1" t="s">
        <v>39</v>
      </c>
      <c r="R19" s="1">
        <v>2100</v>
      </c>
      <c r="S19" s="1" t="s">
        <v>395</v>
      </c>
      <c r="T19" s="1" t="s">
        <v>394</v>
      </c>
      <c r="U19" s="7">
        <v>41671</v>
      </c>
    </row>
    <row r="20" spans="1:21" ht="12.75">
      <c r="A20" s="5" t="s">
        <v>223</v>
      </c>
      <c r="B20" s="1" t="s">
        <v>186</v>
      </c>
      <c r="C20" s="1" t="s">
        <v>62</v>
      </c>
      <c r="D20" s="1">
        <v>7000</v>
      </c>
      <c r="E20" s="60" t="s">
        <v>349</v>
      </c>
      <c r="F20" s="3" t="s">
        <v>37</v>
      </c>
      <c r="G20" s="1">
        <v>2</v>
      </c>
      <c r="H20" s="1">
        <v>5</v>
      </c>
      <c r="I20" s="1" t="s">
        <v>41</v>
      </c>
      <c r="J20" s="1">
        <f>SQRT(720^2+1280^2)/H20</f>
        <v>293.7209560109731</v>
      </c>
      <c r="K20" s="1">
        <v>8</v>
      </c>
      <c r="L20" s="1" t="s">
        <v>113</v>
      </c>
      <c r="M20" s="1">
        <v>8</v>
      </c>
      <c r="N20" s="1">
        <v>1700</v>
      </c>
      <c r="O20" s="1">
        <v>1</v>
      </c>
      <c r="P20" s="1">
        <v>16</v>
      </c>
      <c r="Q20" s="1" t="s">
        <v>165</v>
      </c>
      <c r="R20" s="1">
        <v>2200</v>
      </c>
      <c r="S20" s="1" t="s">
        <v>395</v>
      </c>
      <c r="T20" s="1" t="s">
        <v>394</v>
      </c>
      <c r="U20" s="7">
        <v>41791</v>
      </c>
    </row>
    <row r="21" spans="1:21" ht="12.75">
      <c r="A21" s="5" t="s">
        <v>55</v>
      </c>
      <c r="B21" s="1" t="s">
        <v>65</v>
      </c>
      <c r="C21" s="1" t="s">
        <v>62</v>
      </c>
      <c r="D21" s="1">
        <v>6450</v>
      </c>
      <c r="E21" s="60" t="s">
        <v>349</v>
      </c>
      <c r="F21" s="3" t="s">
        <v>37</v>
      </c>
      <c r="G21" s="1">
        <v>2</v>
      </c>
      <c r="H21" s="1">
        <v>5</v>
      </c>
      <c r="I21" s="1" t="s">
        <v>41</v>
      </c>
      <c r="J21" s="1">
        <f>SQRT(720^2+1280^2)/H21</f>
        <v>293.7209560109731</v>
      </c>
      <c r="K21" s="1">
        <v>8</v>
      </c>
      <c r="L21" s="1" t="s">
        <v>42</v>
      </c>
      <c r="M21" s="1">
        <v>4</v>
      </c>
      <c r="N21" s="1">
        <v>1200</v>
      </c>
      <c r="O21" s="1">
        <v>1</v>
      </c>
      <c r="P21" s="1">
        <v>4</v>
      </c>
      <c r="Q21" s="1" t="s">
        <v>165</v>
      </c>
      <c r="R21" s="1">
        <v>2000</v>
      </c>
      <c r="S21" s="1" t="s">
        <v>395</v>
      </c>
      <c r="T21" s="1" t="s">
        <v>394</v>
      </c>
      <c r="U21" s="7">
        <v>41426</v>
      </c>
    </row>
    <row r="22" spans="1:21" ht="12.75">
      <c r="A22" s="5" t="s">
        <v>224</v>
      </c>
      <c r="B22" s="1" t="s">
        <v>65</v>
      </c>
      <c r="C22" s="1" t="s">
        <v>62</v>
      </c>
      <c r="D22" s="1">
        <v>7002</v>
      </c>
      <c r="E22" s="60" t="s">
        <v>349</v>
      </c>
      <c r="F22" s="3" t="s">
        <v>37</v>
      </c>
      <c r="G22" s="1">
        <v>2</v>
      </c>
      <c r="H22" s="1">
        <v>6</v>
      </c>
      <c r="I22" s="1" t="s">
        <v>41</v>
      </c>
      <c r="J22" s="1">
        <f>SQRT(720^2+1280^2)/H22</f>
        <v>244.7674633424776</v>
      </c>
      <c r="K22" s="1">
        <v>8</v>
      </c>
      <c r="L22" s="1" t="s">
        <v>42</v>
      </c>
      <c r="M22" s="1">
        <v>4</v>
      </c>
      <c r="N22" s="1">
        <v>1200</v>
      </c>
      <c r="O22" s="1">
        <v>1</v>
      </c>
      <c r="P22" s="1">
        <v>8</v>
      </c>
      <c r="Q22" s="1" t="s">
        <v>165</v>
      </c>
      <c r="R22" s="1">
        <v>2500</v>
      </c>
      <c r="S22" s="1" t="s">
        <v>395</v>
      </c>
      <c r="T22" s="1" t="s">
        <v>394</v>
      </c>
      <c r="U22" s="7">
        <v>41883</v>
      </c>
    </row>
    <row r="23" spans="1:21" ht="12.75">
      <c r="A23" s="5" t="s">
        <v>177</v>
      </c>
      <c r="B23" s="1" t="s">
        <v>178</v>
      </c>
      <c r="C23" s="1" t="s">
        <v>62</v>
      </c>
      <c r="D23" s="1">
        <v>5769</v>
      </c>
      <c r="E23" s="60" t="s">
        <v>349</v>
      </c>
      <c r="F23" s="3" t="s">
        <v>37</v>
      </c>
      <c r="G23" s="1">
        <v>2</v>
      </c>
      <c r="H23" s="4">
        <v>5</v>
      </c>
      <c r="I23" s="1" t="s">
        <v>36</v>
      </c>
      <c r="J23" s="1">
        <f>SQRT(540^2+960^2)/H23</f>
        <v>220.29071700822982</v>
      </c>
      <c r="K23" s="4">
        <v>13</v>
      </c>
      <c r="L23" s="51" t="s">
        <v>75</v>
      </c>
      <c r="M23" s="1">
        <v>4</v>
      </c>
      <c r="N23" s="4">
        <v>1300</v>
      </c>
      <c r="O23" s="1">
        <v>1</v>
      </c>
      <c r="P23" s="4">
        <v>4</v>
      </c>
      <c r="Q23" s="1" t="s">
        <v>39</v>
      </c>
      <c r="R23" s="1">
        <v>2800</v>
      </c>
      <c r="S23" s="1" t="s">
        <v>395</v>
      </c>
      <c r="T23" s="1" t="s">
        <v>394</v>
      </c>
      <c r="U23" s="7">
        <v>41671</v>
      </c>
    </row>
    <row r="24" spans="1:21" ht="12.75">
      <c r="A24" s="5" t="s">
        <v>241</v>
      </c>
      <c r="B24" s="1" t="s">
        <v>178</v>
      </c>
      <c r="C24" s="1" t="s">
        <v>62</v>
      </c>
      <c r="D24" s="1">
        <v>7790</v>
      </c>
      <c r="E24" s="60" t="s">
        <v>349</v>
      </c>
      <c r="F24" s="3" t="s">
        <v>171</v>
      </c>
      <c r="G24" s="1">
        <v>2</v>
      </c>
      <c r="H24" s="1">
        <v>5.5</v>
      </c>
      <c r="I24" s="1" t="s">
        <v>41</v>
      </c>
      <c r="J24" s="1">
        <f>SQRT(720^2+1280^2)/H24</f>
        <v>267.0190509190665</v>
      </c>
      <c r="K24" s="1">
        <v>13</v>
      </c>
      <c r="L24" s="1" t="s">
        <v>113</v>
      </c>
      <c r="M24" s="1">
        <v>8</v>
      </c>
      <c r="N24" s="1">
        <v>1700</v>
      </c>
      <c r="O24" s="1">
        <v>1</v>
      </c>
      <c r="P24" s="1">
        <v>16</v>
      </c>
      <c r="Q24" s="1" t="s">
        <v>165</v>
      </c>
      <c r="R24" s="1">
        <v>2600</v>
      </c>
      <c r="S24" s="1" t="s">
        <v>395</v>
      </c>
      <c r="T24" s="1" t="s">
        <v>394</v>
      </c>
      <c r="U24" s="7">
        <v>41913</v>
      </c>
    </row>
    <row r="25" spans="1:21" ht="12.75">
      <c r="A25" s="5" t="s">
        <v>199</v>
      </c>
      <c r="B25" s="1" t="s">
        <v>178</v>
      </c>
      <c r="C25" s="1" t="s">
        <v>62</v>
      </c>
      <c r="D25" s="1">
        <v>6200</v>
      </c>
      <c r="E25" s="60" t="s">
        <v>349</v>
      </c>
      <c r="F25" s="3" t="s">
        <v>37</v>
      </c>
      <c r="G25" s="1">
        <v>2</v>
      </c>
      <c r="H25" s="1">
        <v>5</v>
      </c>
      <c r="I25" s="1" t="s">
        <v>41</v>
      </c>
      <c r="J25" s="1">
        <f>SQRT(720^2+1280^2)/H25</f>
        <v>293.7209560109731</v>
      </c>
      <c r="K25" s="1">
        <v>13</v>
      </c>
      <c r="L25" s="51" t="s">
        <v>75</v>
      </c>
      <c r="M25" s="1">
        <v>4</v>
      </c>
      <c r="N25" s="1">
        <v>1300</v>
      </c>
      <c r="O25" s="1">
        <v>1</v>
      </c>
      <c r="P25" s="1">
        <v>8</v>
      </c>
      <c r="Q25" s="1" t="s">
        <v>165</v>
      </c>
      <c r="R25" s="1">
        <v>1750</v>
      </c>
      <c r="S25" s="1" t="s">
        <v>395</v>
      </c>
      <c r="T25" s="1" t="s">
        <v>394</v>
      </c>
      <c r="U25" s="7">
        <v>41671</v>
      </c>
    </row>
    <row r="26" spans="1:21" ht="12.75">
      <c r="A26" s="5" t="s">
        <v>211</v>
      </c>
      <c r="B26" s="1" t="s">
        <v>168</v>
      </c>
      <c r="C26" s="1" t="s">
        <v>62</v>
      </c>
      <c r="D26" s="1">
        <v>6822</v>
      </c>
      <c r="E26" s="60" t="s">
        <v>349</v>
      </c>
      <c r="F26" s="3" t="s">
        <v>37</v>
      </c>
      <c r="G26" s="1">
        <v>2</v>
      </c>
      <c r="H26" s="1">
        <v>5</v>
      </c>
      <c r="I26" s="1" t="s">
        <v>41</v>
      </c>
      <c r="J26" s="1">
        <f>SQRT(720^2+1280^2)/H26</f>
        <v>293.7209560109731</v>
      </c>
      <c r="K26" s="1">
        <v>13</v>
      </c>
      <c r="L26" s="51" t="s">
        <v>75</v>
      </c>
      <c r="M26" s="1">
        <v>4</v>
      </c>
      <c r="N26" s="1">
        <v>1300</v>
      </c>
      <c r="O26" s="1">
        <v>1</v>
      </c>
      <c r="P26" s="1">
        <v>16</v>
      </c>
      <c r="Q26" s="1" t="s">
        <v>165</v>
      </c>
      <c r="R26" s="1">
        <v>1950</v>
      </c>
      <c r="S26" s="1" t="s">
        <v>395</v>
      </c>
      <c r="T26" s="1" t="s">
        <v>394</v>
      </c>
      <c r="U26" s="7">
        <v>41791</v>
      </c>
    </row>
    <row r="27" spans="1:21" ht="12.75">
      <c r="A27" s="5" t="s">
        <v>210</v>
      </c>
      <c r="B27" s="1" t="s">
        <v>168</v>
      </c>
      <c r="C27" s="1" t="s">
        <v>62</v>
      </c>
      <c r="D27" s="1">
        <v>6822</v>
      </c>
      <c r="E27" s="60" t="s">
        <v>349</v>
      </c>
      <c r="F27" s="3" t="s">
        <v>37</v>
      </c>
      <c r="G27" s="1">
        <v>2</v>
      </c>
      <c r="H27" s="1">
        <v>5</v>
      </c>
      <c r="I27" s="1" t="s">
        <v>36</v>
      </c>
      <c r="J27" s="1">
        <f>SQRT(540^2+960^2)/H27</f>
        <v>220.29071700822982</v>
      </c>
      <c r="K27" s="1">
        <v>8</v>
      </c>
      <c r="L27" s="51" t="s">
        <v>75</v>
      </c>
      <c r="M27" s="1">
        <v>4</v>
      </c>
      <c r="N27" s="1">
        <v>1300</v>
      </c>
      <c r="O27" s="1">
        <v>1</v>
      </c>
      <c r="P27" s="1">
        <v>8</v>
      </c>
      <c r="Q27" s="1" t="s">
        <v>165</v>
      </c>
      <c r="R27" s="1">
        <v>1950</v>
      </c>
      <c r="S27" s="1" t="s">
        <v>395</v>
      </c>
      <c r="T27" s="1" t="s">
        <v>394</v>
      </c>
      <c r="U27" s="7">
        <v>41791</v>
      </c>
    </row>
    <row r="28" spans="1:21" ht="12.75">
      <c r="A28" s="31" t="s">
        <v>167</v>
      </c>
      <c r="B28" s="4" t="s">
        <v>168</v>
      </c>
      <c r="C28" s="1" t="s">
        <v>62</v>
      </c>
      <c r="D28" s="1">
        <v>5259</v>
      </c>
      <c r="E28" s="60" t="s">
        <v>349</v>
      </c>
      <c r="F28" s="3" t="s">
        <v>171</v>
      </c>
      <c r="G28" s="1">
        <v>2</v>
      </c>
      <c r="H28" s="4">
        <v>5</v>
      </c>
      <c r="I28" s="1" t="s">
        <v>36</v>
      </c>
      <c r="J28" s="1">
        <f>SQRT(540^2+960^2)/H28</f>
        <v>220.29071700822982</v>
      </c>
      <c r="K28" s="4">
        <v>8</v>
      </c>
      <c r="L28" s="51" t="s">
        <v>75</v>
      </c>
      <c r="M28" s="1">
        <v>4</v>
      </c>
      <c r="N28" s="4">
        <v>1300</v>
      </c>
      <c r="O28" s="1">
        <v>1</v>
      </c>
      <c r="P28" s="4">
        <v>4</v>
      </c>
      <c r="Q28" s="1" t="s">
        <v>165</v>
      </c>
      <c r="R28" s="1">
        <v>2100</v>
      </c>
      <c r="S28" s="1" t="s">
        <v>395</v>
      </c>
      <c r="T28" s="1" t="s">
        <v>394</v>
      </c>
      <c r="U28" s="7">
        <v>41821</v>
      </c>
    </row>
    <row r="29" spans="1:21" ht="12.75">
      <c r="A29" s="5" t="s">
        <v>242</v>
      </c>
      <c r="B29" s="1" t="s">
        <v>168</v>
      </c>
      <c r="C29" s="1" t="s">
        <v>62</v>
      </c>
      <c r="D29" s="1">
        <v>7799</v>
      </c>
      <c r="E29" s="60" t="s">
        <v>349</v>
      </c>
      <c r="F29" s="3" t="s">
        <v>37</v>
      </c>
      <c r="G29" s="1">
        <v>2</v>
      </c>
      <c r="H29" s="1">
        <v>6.3</v>
      </c>
      <c r="I29" s="1" t="s">
        <v>41</v>
      </c>
      <c r="J29" s="1">
        <f>SQRT(720^2+1280^2)/H29</f>
        <v>233.1118698499787</v>
      </c>
      <c r="K29" s="1">
        <v>8</v>
      </c>
      <c r="L29" s="1" t="s">
        <v>113</v>
      </c>
      <c r="M29" s="1">
        <v>8</v>
      </c>
      <c r="N29" s="1">
        <v>1700</v>
      </c>
      <c r="O29" s="1">
        <v>2</v>
      </c>
      <c r="P29" s="1">
        <v>16</v>
      </c>
      <c r="Q29" s="1" t="s">
        <v>165</v>
      </c>
      <c r="R29" s="1">
        <v>4200</v>
      </c>
      <c r="S29" s="1" t="s">
        <v>395</v>
      </c>
      <c r="T29" s="1" t="s">
        <v>394</v>
      </c>
      <c r="U29" s="7">
        <v>41671</v>
      </c>
    </row>
    <row r="30" spans="1:21" ht="12.75">
      <c r="A30" s="31" t="s">
        <v>169</v>
      </c>
      <c r="B30" s="4" t="s">
        <v>168</v>
      </c>
      <c r="C30" s="1" t="s">
        <v>62</v>
      </c>
      <c r="D30" s="1">
        <v>5289</v>
      </c>
      <c r="E30" s="60" t="s">
        <v>349</v>
      </c>
      <c r="F30" s="3" t="s">
        <v>37</v>
      </c>
      <c r="G30" s="1">
        <v>2</v>
      </c>
      <c r="H30" s="1">
        <v>5.5</v>
      </c>
      <c r="I30" s="1" t="s">
        <v>36</v>
      </c>
      <c r="J30" s="1">
        <f>SQRT(540^2+960^2)/H30</f>
        <v>200.26428818929983</v>
      </c>
      <c r="K30" s="4">
        <v>8</v>
      </c>
      <c r="L30" s="51" t="s">
        <v>75</v>
      </c>
      <c r="M30" s="1">
        <v>4</v>
      </c>
      <c r="N30" s="4">
        <v>1300</v>
      </c>
      <c r="O30" s="1">
        <v>1</v>
      </c>
      <c r="P30" s="1">
        <v>8</v>
      </c>
      <c r="Q30" s="1" t="s">
        <v>39</v>
      </c>
      <c r="R30" s="1">
        <v>2300</v>
      </c>
      <c r="S30" s="1" t="s">
        <v>395</v>
      </c>
      <c r="T30" s="1" t="s">
        <v>394</v>
      </c>
      <c r="U30" s="7">
        <v>41699</v>
      </c>
    </row>
    <row r="31" spans="1:21" ht="12.75">
      <c r="A31" s="5" t="s">
        <v>85</v>
      </c>
      <c r="B31" s="1" t="s">
        <v>86</v>
      </c>
      <c r="C31" s="4">
        <v>6910</v>
      </c>
      <c r="D31" s="4">
        <v>5044</v>
      </c>
      <c r="E31" s="61">
        <f>D31-C31</f>
        <v>-1866</v>
      </c>
      <c r="F31" s="3" t="s">
        <v>37</v>
      </c>
      <c r="G31" s="1">
        <v>2</v>
      </c>
      <c r="H31" s="1">
        <v>5</v>
      </c>
      <c r="I31" s="1" t="s">
        <v>36</v>
      </c>
      <c r="J31" s="1">
        <f>SQRT(540^2+960^2)/H31</f>
        <v>220.29071700822982</v>
      </c>
      <c r="K31" s="1">
        <v>8</v>
      </c>
      <c r="L31" s="10" t="s">
        <v>69</v>
      </c>
      <c r="M31" s="1">
        <v>4</v>
      </c>
      <c r="N31" s="1">
        <v>1200</v>
      </c>
      <c r="O31" s="1">
        <v>1</v>
      </c>
      <c r="P31" s="1">
        <v>4</v>
      </c>
      <c r="Q31" s="1" t="s">
        <v>165</v>
      </c>
      <c r="R31" s="1">
        <v>2000</v>
      </c>
      <c r="S31" s="1" t="s">
        <v>395</v>
      </c>
      <c r="T31" s="1" t="s">
        <v>394</v>
      </c>
      <c r="U31" s="7">
        <v>41579</v>
      </c>
    </row>
    <row r="32" spans="1:21" ht="12.75">
      <c r="A32" s="5" t="s">
        <v>193</v>
      </c>
      <c r="B32" s="1" t="s">
        <v>13</v>
      </c>
      <c r="C32" s="1" t="s">
        <v>62</v>
      </c>
      <c r="D32" s="1">
        <v>5999</v>
      </c>
      <c r="E32" s="60" t="s">
        <v>349</v>
      </c>
      <c r="F32" s="3" t="s">
        <v>37</v>
      </c>
      <c r="G32" s="1">
        <v>2</v>
      </c>
      <c r="H32" s="1">
        <v>5.5</v>
      </c>
      <c r="I32" s="1" t="s">
        <v>36</v>
      </c>
      <c r="J32" s="1">
        <f>SQRT(540^2+960^2)/H32</f>
        <v>200.26428818929983</v>
      </c>
      <c r="K32" s="1">
        <v>8</v>
      </c>
      <c r="L32" s="1" t="s">
        <v>77</v>
      </c>
      <c r="M32" s="1">
        <v>4</v>
      </c>
      <c r="N32" s="1">
        <v>1300</v>
      </c>
      <c r="O32" s="1">
        <v>1</v>
      </c>
      <c r="P32" s="1">
        <v>4</v>
      </c>
      <c r="Q32" s="1" t="s">
        <v>165</v>
      </c>
      <c r="R32" s="1">
        <v>2350</v>
      </c>
      <c r="S32" s="1" t="s">
        <v>395</v>
      </c>
      <c r="T32" s="1" t="s">
        <v>394</v>
      </c>
      <c r="U32" s="7">
        <v>41699</v>
      </c>
    </row>
    <row r="33" spans="1:21" ht="12.75">
      <c r="A33" s="5" t="s">
        <v>60</v>
      </c>
      <c r="B33" s="1" t="s">
        <v>13</v>
      </c>
      <c r="C33" s="4">
        <v>9450</v>
      </c>
      <c r="D33" s="4">
        <v>7790</v>
      </c>
      <c r="E33" s="61">
        <f>D33-C33</f>
        <v>-1660</v>
      </c>
      <c r="F33" s="12" t="s">
        <v>37</v>
      </c>
      <c r="G33" s="4">
        <v>2</v>
      </c>
      <c r="H33" s="4">
        <v>5.7</v>
      </c>
      <c r="I33" s="1" t="s">
        <v>41</v>
      </c>
      <c r="J33" s="1">
        <f>SQRT(720^2+1280^2)/H33</f>
        <v>257.6499614131343</v>
      </c>
      <c r="K33" s="4">
        <v>12</v>
      </c>
      <c r="L33" s="10" t="s">
        <v>42</v>
      </c>
      <c r="M33" s="1">
        <v>4</v>
      </c>
      <c r="N33" s="4">
        <v>1200</v>
      </c>
      <c r="O33" s="1">
        <v>1</v>
      </c>
      <c r="P33" s="4">
        <v>16</v>
      </c>
      <c r="Q33" s="1" t="s">
        <v>43</v>
      </c>
      <c r="R33" s="4">
        <v>2600</v>
      </c>
      <c r="S33" s="4" t="s">
        <v>382</v>
      </c>
      <c r="T33" s="1" t="s">
        <v>394</v>
      </c>
      <c r="U33" s="30">
        <v>41579</v>
      </c>
    </row>
    <row r="34" spans="1:21" ht="12.75">
      <c r="A34" s="5" t="s">
        <v>59</v>
      </c>
      <c r="B34" s="1" t="s">
        <v>13</v>
      </c>
      <c r="C34" s="4">
        <v>8689</v>
      </c>
      <c r="D34" s="4">
        <v>6490</v>
      </c>
      <c r="E34" s="61">
        <f>D34-C34</f>
        <v>-2199</v>
      </c>
      <c r="F34" s="3" t="s">
        <v>37</v>
      </c>
      <c r="G34" s="1">
        <v>2</v>
      </c>
      <c r="H34" s="1">
        <v>5.7</v>
      </c>
      <c r="I34" s="1" t="s">
        <v>41</v>
      </c>
      <c r="J34" s="1">
        <f>SQRT(720^2+1280^2)/H34</f>
        <v>257.6499614131343</v>
      </c>
      <c r="K34" s="1">
        <v>13</v>
      </c>
      <c r="L34" s="10" t="s">
        <v>42</v>
      </c>
      <c r="M34" s="1">
        <v>4</v>
      </c>
      <c r="N34" s="1">
        <v>1200</v>
      </c>
      <c r="O34" s="1">
        <v>1</v>
      </c>
      <c r="P34" s="1">
        <v>8</v>
      </c>
      <c r="Q34" s="1" t="s">
        <v>165</v>
      </c>
      <c r="R34" s="1">
        <v>2500</v>
      </c>
      <c r="S34" s="1" t="s">
        <v>395</v>
      </c>
      <c r="T34" s="1" t="s">
        <v>394</v>
      </c>
      <c r="U34" s="7">
        <v>41487</v>
      </c>
    </row>
    <row r="35" spans="1:21" ht="12.75">
      <c r="A35" s="5" t="s">
        <v>300</v>
      </c>
      <c r="B35" s="1" t="s">
        <v>13</v>
      </c>
      <c r="C35" s="1" t="s">
        <v>62</v>
      </c>
      <c r="D35" s="1">
        <v>9990</v>
      </c>
      <c r="E35" s="60" t="s">
        <v>349</v>
      </c>
      <c r="F35" s="3" t="s">
        <v>37</v>
      </c>
      <c r="G35" s="1">
        <v>2</v>
      </c>
      <c r="H35" s="1">
        <v>6</v>
      </c>
      <c r="I35" s="1" t="s">
        <v>41</v>
      </c>
      <c r="J35" s="1">
        <f>SQRT(720^2+1280^2)/H35</f>
        <v>244.7674633424776</v>
      </c>
      <c r="K35" s="1">
        <v>13</v>
      </c>
      <c r="L35" s="1" t="s">
        <v>113</v>
      </c>
      <c r="M35" s="1">
        <v>8</v>
      </c>
      <c r="N35" s="1">
        <v>1700</v>
      </c>
      <c r="O35" s="1">
        <v>2</v>
      </c>
      <c r="P35" s="1">
        <v>16</v>
      </c>
      <c r="Q35" s="1" t="s">
        <v>165</v>
      </c>
      <c r="R35" s="1">
        <v>2300</v>
      </c>
      <c r="S35" s="1" t="s">
        <v>395</v>
      </c>
      <c r="T35" s="1" t="s">
        <v>394</v>
      </c>
      <c r="U35" s="7">
        <v>41732</v>
      </c>
    </row>
    <row r="36" spans="1:21" ht="12.75">
      <c r="A36" s="5" t="s">
        <v>58</v>
      </c>
      <c r="B36" s="1" t="s">
        <v>13</v>
      </c>
      <c r="C36" s="4">
        <v>9450</v>
      </c>
      <c r="D36" s="4">
        <v>8190</v>
      </c>
      <c r="E36" s="61">
        <f>D36-C36</f>
        <v>-1260</v>
      </c>
      <c r="F36" s="3" t="s">
        <v>37</v>
      </c>
      <c r="G36" s="1">
        <v>2</v>
      </c>
      <c r="H36" s="1">
        <v>5</v>
      </c>
      <c r="I36" s="1" t="s">
        <v>44</v>
      </c>
      <c r="J36" s="1">
        <f>SQRT(1080^2+1920^2)/H36</f>
        <v>440.58143401645964</v>
      </c>
      <c r="K36" s="1">
        <v>13</v>
      </c>
      <c r="L36" s="10" t="s">
        <v>63</v>
      </c>
      <c r="M36" s="1">
        <v>4</v>
      </c>
      <c r="N36" s="1">
        <v>1500</v>
      </c>
      <c r="O36" s="4">
        <v>2</v>
      </c>
      <c r="P36" s="1">
        <v>16</v>
      </c>
      <c r="Q36" s="1" t="s">
        <v>43</v>
      </c>
      <c r="R36" s="1">
        <v>2000</v>
      </c>
      <c r="S36" s="1" t="s">
        <v>382</v>
      </c>
      <c r="T36" s="1" t="s">
        <v>394</v>
      </c>
      <c r="U36" s="7">
        <v>41597</v>
      </c>
    </row>
    <row r="37" spans="1:21" ht="12.75">
      <c r="A37" s="5" t="s">
        <v>190</v>
      </c>
      <c r="B37" s="1" t="s">
        <v>13</v>
      </c>
      <c r="C37" s="1" t="s">
        <v>62</v>
      </c>
      <c r="D37" s="1">
        <v>5990</v>
      </c>
      <c r="E37" s="60" t="s">
        <v>349</v>
      </c>
      <c r="F37" s="3" t="s">
        <v>37</v>
      </c>
      <c r="G37" s="1">
        <v>2</v>
      </c>
      <c r="H37" s="1">
        <v>5</v>
      </c>
      <c r="I37" s="1" t="s">
        <v>41</v>
      </c>
      <c r="J37" s="1">
        <f>SQRT(720^2+1280^2)/H37</f>
        <v>293.7209560109731</v>
      </c>
      <c r="K37" s="1">
        <v>8</v>
      </c>
      <c r="L37" s="51" t="s">
        <v>75</v>
      </c>
      <c r="M37" s="1">
        <v>4</v>
      </c>
      <c r="N37" s="1">
        <v>1300</v>
      </c>
      <c r="O37" s="1">
        <v>1</v>
      </c>
      <c r="P37" s="1">
        <v>4</v>
      </c>
      <c r="Q37" s="1" t="s">
        <v>165</v>
      </c>
      <c r="R37" s="1">
        <v>2000</v>
      </c>
      <c r="S37" s="1" t="s">
        <v>395</v>
      </c>
      <c r="T37" s="1" t="s">
        <v>394</v>
      </c>
      <c r="U37" s="7">
        <v>41730</v>
      </c>
    </row>
    <row r="38" spans="1:21" ht="12.75">
      <c r="A38" s="5" t="s">
        <v>225</v>
      </c>
      <c r="B38" s="1" t="s">
        <v>13</v>
      </c>
      <c r="C38" s="1" t="s">
        <v>62</v>
      </c>
      <c r="D38" s="1">
        <v>7060</v>
      </c>
      <c r="E38" s="60" t="s">
        <v>349</v>
      </c>
      <c r="F38" s="3" t="s">
        <v>171</v>
      </c>
      <c r="G38" s="1">
        <v>2</v>
      </c>
      <c r="H38" s="1">
        <v>5</v>
      </c>
      <c r="I38" s="1" t="s">
        <v>41</v>
      </c>
      <c r="J38" s="1">
        <f>SQRT(720^2+1280^2)/H38</f>
        <v>293.7209560109731</v>
      </c>
      <c r="K38" s="1">
        <v>8</v>
      </c>
      <c r="L38" s="1" t="s">
        <v>113</v>
      </c>
      <c r="M38" s="1">
        <v>8</v>
      </c>
      <c r="N38" s="1">
        <v>1700</v>
      </c>
      <c r="O38" s="1">
        <v>1</v>
      </c>
      <c r="P38" s="1">
        <v>8</v>
      </c>
      <c r="Q38" s="1" t="s">
        <v>165</v>
      </c>
      <c r="R38" s="1">
        <v>2200</v>
      </c>
      <c r="S38" s="1" t="s">
        <v>395</v>
      </c>
      <c r="T38" s="1" t="s">
        <v>394</v>
      </c>
      <c r="U38" s="7">
        <v>41884</v>
      </c>
    </row>
    <row r="39" spans="1:21" ht="12.75">
      <c r="A39" s="5" t="s">
        <v>61</v>
      </c>
      <c r="B39" s="1" t="s">
        <v>13</v>
      </c>
      <c r="C39" s="4">
        <v>8200</v>
      </c>
      <c r="D39" s="4">
        <v>6490</v>
      </c>
      <c r="E39" s="61">
        <f>D39-C39</f>
        <v>-1710</v>
      </c>
      <c r="F39" s="3" t="s">
        <v>37</v>
      </c>
      <c r="G39" s="1">
        <v>2</v>
      </c>
      <c r="H39" s="1">
        <v>5</v>
      </c>
      <c r="I39" s="1" t="s">
        <v>36</v>
      </c>
      <c r="J39" s="1">
        <f>SQRT(540^2+960^2)/H39</f>
        <v>220.29071700822982</v>
      </c>
      <c r="K39" s="1">
        <v>8</v>
      </c>
      <c r="L39" s="10" t="s">
        <v>75</v>
      </c>
      <c r="M39" s="1">
        <v>4</v>
      </c>
      <c r="N39" s="1">
        <v>1300</v>
      </c>
      <c r="O39" s="1">
        <v>1</v>
      </c>
      <c r="P39" s="1">
        <v>4</v>
      </c>
      <c r="Q39" s="1" t="s">
        <v>165</v>
      </c>
      <c r="R39" s="1">
        <v>2000</v>
      </c>
      <c r="S39" s="1" t="s">
        <v>395</v>
      </c>
      <c r="T39" s="1" t="s">
        <v>394</v>
      </c>
      <c r="U39" s="7">
        <v>41609</v>
      </c>
    </row>
    <row r="40" spans="1:21" ht="12.75">
      <c r="A40" s="5" t="s">
        <v>2</v>
      </c>
      <c r="B40" s="1" t="s">
        <v>15</v>
      </c>
      <c r="C40" s="4">
        <v>6690</v>
      </c>
      <c r="D40" s="4">
        <v>9497</v>
      </c>
      <c r="E40" s="59">
        <f>D40-C40</f>
        <v>2807</v>
      </c>
      <c r="F40" s="3" t="s">
        <v>40</v>
      </c>
      <c r="G40" s="1">
        <v>2</v>
      </c>
      <c r="H40" s="1">
        <v>5</v>
      </c>
      <c r="I40" s="1" t="s">
        <v>41</v>
      </c>
      <c r="J40" s="1">
        <f>SQRT(720^2+1280^2)/H40</f>
        <v>293.7209560109731</v>
      </c>
      <c r="K40" s="1">
        <v>8</v>
      </c>
      <c r="L40" s="10" t="s">
        <v>42</v>
      </c>
      <c r="M40" s="1">
        <v>4</v>
      </c>
      <c r="N40" s="1">
        <v>1200</v>
      </c>
      <c r="O40" s="1">
        <v>1</v>
      </c>
      <c r="P40" s="1">
        <v>4</v>
      </c>
      <c r="Q40" s="1" t="s">
        <v>165</v>
      </c>
      <c r="R40" s="1">
        <v>2000</v>
      </c>
      <c r="S40" s="1" t="s">
        <v>395</v>
      </c>
      <c r="T40" s="1" t="s">
        <v>394</v>
      </c>
      <c r="U40" s="7">
        <v>41319</v>
      </c>
    </row>
    <row r="41" spans="1:21" ht="12.75">
      <c r="A41" s="5" t="s">
        <v>240</v>
      </c>
      <c r="B41" s="1" t="s">
        <v>15</v>
      </c>
      <c r="C41" s="1" t="s">
        <v>62</v>
      </c>
      <c r="D41" s="1">
        <v>7700</v>
      </c>
      <c r="E41" s="60" t="s">
        <v>349</v>
      </c>
      <c r="F41" s="3" t="s">
        <v>37</v>
      </c>
      <c r="G41" s="1">
        <v>2</v>
      </c>
      <c r="H41" s="1">
        <v>5</v>
      </c>
      <c r="I41" s="1" t="s">
        <v>41</v>
      </c>
      <c r="J41" s="1">
        <f>SQRT(720^2+1280^2)/H41</f>
        <v>293.7209560109731</v>
      </c>
      <c r="K41" s="1">
        <v>13</v>
      </c>
      <c r="L41" s="1" t="s">
        <v>272</v>
      </c>
      <c r="M41" s="1">
        <v>8</v>
      </c>
      <c r="N41" s="1">
        <v>1400</v>
      </c>
      <c r="O41" s="1">
        <v>1</v>
      </c>
      <c r="P41" s="1">
        <v>8</v>
      </c>
      <c r="Q41" s="1" t="s">
        <v>165</v>
      </c>
      <c r="R41" s="1">
        <v>1920</v>
      </c>
      <c r="S41" s="1" t="s">
        <v>395</v>
      </c>
      <c r="T41" s="1" t="s">
        <v>394</v>
      </c>
      <c r="U41" s="7">
        <v>41913</v>
      </c>
    </row>
    <row r="42" spans="1:21" ht="12.75">
      <c r="A42" s="5" t="s">
        <v>176</v>
      </c>
      <c r="B42" s="1" t="s">
        <v>15</v>
      </c>
      <c r="C42" s="1" t="s">
        <v>62</v>
      </c>
      <c r="D42" s="1">
        <v>5560</v>
      </c>
      <c r="E42" s="60" t="s">
        <v>349</v>
      </c>
      <c r="F42" s="3" t="s">
        <v>171</v>
      </c>
      <c r="G42" s="1">
        <v>2</v>
      </c>
      <c r="H42" s="1">
        <v>5</v>
      </c>
      <c r="I42" s="1" t="s">
        <v>41</v>
      </c>
      <c r="J42" s="1">
        <f>SQRT(720^2+1280^2)/H42</f>
        <v>293.7209560109731</v>
      </c>
      <c r="K42" s="1">
        <v>8</v>
      </c>
      <c r="L42" s="1" t="s">
        <v>194</v>
      </c>
      <c r="M42" s="1">
        <v>4</v>
      </c>
      <c r="N42" s="1">
        <v>1200</v>
      </c>
      <c r="O42" s="1">
        <v>1</v>
      </c>
      <c r="P42" s="1">
        <v>8</v>
      </c>
      <c r="Q42" s="1" t="s">
        <v>39</v>
      </c>
      <c r="R42" s="1">
        <v>2100</v>
      </c>
      <c r="S42" s="1" t="s">
        <v>395</v>
      </c>
      <c r="T42" s="1" t="s">
        <v>394</v>
      </c>
      <c r="U42" s="7">
        <v>41913</v>
      </c>
    </row>
    <row r="43" spans="1:21" ht="12.75">
      <c r="A43" s="5" t="s">
        <v>187</v>
      </c>
      <c r="B43" s="1" t="s">
        <v>15</v>
      </c>
      <c r="C43" s="1" t="s">
        <v>62</v>
      </c>
      <c r="D43" s="1">
        <v>5990</v>
      </c>
      <c r="E43" s="60" t="s">
        <v>349</v>
      </c>
      <c r="F43" s="3" t="s">
        <v>171</v>
      </c>
      <c r="G43" s="1">
        <v>2</v>
      </c>
      <c r="H43" s="1">
        <v>5</v>
      </c>
      <c r="I43" s="1" t="s">
        <v>41</v>
      </c>
      <c r="J43" s="1">
        <f>SQRT(720^2+1280^2)/H43</f>
        <v>293.7209560109731</v>
      </c>
      <c r="K43" s="1">
        <v>8</v>
      </c>
      <c r="L43" s="1" t="s">
        <v>77</v>
      </c>
      <c r="M43" s="1">
        <v>4</v>
      </c>
      <c r="N43" s="1">
        <v>1300</v>
      </c>
      <c r="O43" s="1">
        <v>1</v>
      </c>
      <c r="P43" s="1">
        <v>8</v>
      </c>
      <c r="Q43" s="1" t="s">
        <v>165</v>
      </c>
      <c r="R43" s="1">
        <v>2000</v>
      </c>
      <c r="S43" s="1" t="s">
        <v>395</v>
      </c>
      <c r="T43" s="1" t="s">
        <v>394</v>
      </c>
      <c r="U43" s="7">
        <v>41944</v>
      </c>
    </row>
    <row r="44" spans="1:21" ht="12.75">
      <c r="A44" s="5" t="s">
        <v>247</v>
      </c>
      <c r="B44" s="1" t="s">
        <v>15</v>
      </c>
      <c r="C44" s="1" t="s">
        <v>62</v>
      </c>
      <c r="D44" s="1">
        <v>7990</v>
      </c>
      <c r="E44" s="60" t="s">
        <v>349</v>
      </c>
      <c r="F44" s="3" t="s">
        <v>37</v>
      </c>
      <c r="G44" s="1">
        <v>2</v>
      </c>
      <c r="H44" s="1">
        <v>5</v>
      </c>
      <c r="I44" s="1" t="s">
        <v>41</v>
      </c>
      <c r="J44" s="1">
        <f>SQRT(720^2+1280^2)/H44</f>
        <v>293.7209560109731</v>
      </c>
      <c r="K44" s="1">
        <v>13</v>
      </c>
      <c r="L44" s="1" t="s">
        <v>76</v>
      </c>
      <c r="M44" s="1">
        <v>4</v>
      </c>
      <c r="N44" s="1">
        <v>1200</v>
      </c>
      <c r="O44" s="1">
        <v>1</v>
      </c>
      <c r="P44" s="1">
        <v>16</v>
      </c>
      <c r="Q44" s="1" t="s">
        <v>165</v>
      </c>
      <c r="R44" s="1">
        <v>2000</v>
      </c>
      <c r="S44" s="1" t="s">
        <v>382</v>
      </c>
      <c r="T44" s="1" t="s">
        <v>394</v>
      </c>
      <c r="U44" s="7">
        <v>41667</v>
      </c>
    </row>
    <row r="45" spans="1:21" ht="12.75">
      <c r="A45" s="5" t="s">
        <v>206</v>
      </c>
      <c r="B45" s="1" t="s">
        <v>15</v>
      </c>
      <c r="C45" s="1" t="s">
        <v>62</v>
      </c>
      <c r="D45" s="1">
        <v>6730</v>
      </c>
      <c r="E45" s="60" t="s">
        <v>349</v>
      </c>
      <c r="F45" s="3" t="s">
        <v>37</v>
      </c>
      <c r="G45" s="1">
        <v>2</v>
      </c>
      <c r="H45" s="1">
        <v>5</v>
      </c>
      <c r="I45" s="1" t="s">
        <v>41</v>
      </c>
      <c r="J45" s="1">
        <f>SQRT(720^2+1280^2)/H45</f>
        <v>293.7209560109731</v>
      </c>
      <c r="K45" s="1">
        <v>8</v>
      </c>
      <c r="L45" s="1" t="s">
        <v>113</v>
      </c>
      <c r="M45" s="1">
        <v>8</v>
      </c>
      <c r="N45" s="1">
        <v>1700</v>
      </c>
      <c r="O45" s="1">
        <v>1</v>
      </c>
      <c r="P45" s="1">
        <v>4</v>
      </c>
      <c r="Q45" s="1" t="s">
        <v>165</v>
      </c>
      <c r="R45" s="1">
        <v>1800</v>
      </c>
      <c r="S45" s="1" t="s">
        <v>395</v>
      </c>
      <c r="T45" s="1" t="s">
        <v>394</v>
      </c>
      <c r="U45" s="7">
        <v>41821</v>
      </c>
    </row>
    <row r="46" spans="1:21" ht="12.75">
      <c r="A46" s="31" t="s">
        <v>64</v>
      </c>
      <c r="B46" s="4" t="s">
        <v>15</v>
      </c>
      <c r="C46" s="4">
        <v>10700</v>
      </c>
      <c r="D46" s="4">
        <v>13990</v>
      </c>
      <c r="E46" s="59">
        <f>D46-C46</f>
        <v>3290</v>
      </c>
      <c r="F46" s="12" t="s">
        <v>37</v>
      </c>
      <c r="G46" s="4">
        <v>2</v>
      </c>
      <c r="H46" s="4">
        <v>5.7</v>
      </c>
      <c r="I46" s="1" t="s">
        <v>41</v>
      </c>
      <c r="J46" s="1">
        <f>SQRT(720^2+1280^2)/H46</f>
        <v>257.6499614131343</v>
      </c>
      <c r="K46" s="4">
        <v>13</v>
      </c>
      <c r="L46" s="32" t="s">
        <v>63</v>
      </c>
      <c r="M46" s="1">
        <v>4</v>
      </c>
      <c r="N46" s="4">
        <v>1500</v>
      </c>
      <c r="O46" s="1">
        <v>1</v>
      </c>
      <c r="P46" s="4">
        <v>16</v>
      </c>
      <c r="Q46" s="1" t="s">
        <v>43</v>
      </c>
      <c r="R46" s="4">
        <v>3200</v>
      </c>
      <c r="S46" s="4" t="s">
        <v>382</v>
      </c>
      <c r="T46" s="1" t="s">
        <v>394</v>
      </c>
      <c r="U46" s="30">
        <v>41579</v>
      </c>
    </row>
    <row r="47" spans="1:21" ht="12.75">
      <c r="A47" s="5" t="s">
        <v>174</v>
      </c>
      <c r="B47" s="1" t="s">
        <v>15</v>
      </c>
      <c r="C47" s="1" t="s">
        <v>62</v>
      </c>
      <c r="D47" s="1">
        <v>5490</v>
      </c>
      <c r="E47" s="60" t="s">
        <v>349</v>
      </c>
      <c r="F47" s="3" t="s">
        <v>37</v>
      </c>
      <c r="G47" s="1">
        <v>2</v>
      </c>
      <c r="H47" s="4">
        <v>5</v>
      </c>
      <c r="I47" s="1" t="s">
        <v>36</v>
      </c>
      <c r="J47" s="1">
        <f>SQRT(540^2+960^2)/H47</f>
        <v>220.29071700822982</v>
      </c>
      <c r="K47" s="4">
        <v>8</v>
      </c>
      <c r="L47" s="51" t="s">
        <v>77</v>
      </c>
      <c r="M47" s="1">
        <v>4</v>
      </c>
      <c r="N47" s="4">
        <v>1300</v>
      </c>
      <c r="O47" s="1">
        <v>1</v>
      </c>
      <c r="P47" s="4">
        <v>4</v>
      </c>
      <c r="Q47" s="1" t="s">
        <v>165</v>
      </c>
      <c r="R47" s="1">
        <v>2000</v>
      </c>
      <c r="S47" s="1" t="s">
        <v>395</v>
      </c>
      <c r="T47" s="1" t="s">
        <v>394</v>
      </c>
      <c r="U47" s="7">
        <v>41760</v>
      </c>
    </row>
    <row r="48" spans="1:21" ht="12.75">
      <c r="A48" s="5" t="s">
        <v>236</v>
      </c>
      <c r="B48" s="1" t="s">
        <v>15</v>
      </c>
      <c r="C48" s="1" t="s">
        <v>62</v>
      </c>
      <c r="D48" s="1">
        <v>7480</v>
      </c>
      <c r="E48" s="60" t="s">
        <v>349</v>
      </c>
      <c r="F48" s="3" t="s">
        <v>37</v>
      </c>
      <c r="G48" s="1">
        <v>2</v>
      </c>
      <c r="H48" s="1">
        <v>5</v>
      </c>
      <c r="I48" s="1" t="s">
        <v>41</v>
      </c>
      <c r="J48" s="1">
        <f>SQRT(720^2+1280^2)/H48</f>
        <v>293.7209560109731</v>
      </c>
      <c r="K48" s="1">
        <v>13</v>
      </c>
      <c r="L48" s="1" t="s">
        <v>75</v>
      </c>
      <c r="M48" s="1">
        <v>4</v>
      </c>
      <c r="N48" s="1">
        <v>1300</v>
      </c>
      <c r="O48" s="1">
        <v>1</v>
      </c>
      <c r="P48" s="1">
        <v>4</v>
      </c>
      <c r="Q48" s="1" t="s">
        <v>165</v>
      </c>
      <c r="R48" s="1">
        <v>2000</v>
      </c>
      <c r="S48" s="1" t="s">
        <v>395</v>
      </c>
      <c r="T48" s="1" t="s">
        <v>394</v>
      </c>
      <c r="U48" s="7">
        <v>41821</v>
      </c>
    </row>
    <row r="49" spans="1:21" ht="12.75">
      <c r="A49" s="5" t="s">
        <v>219</v>
      </c>
      <c r="B49" s="1" t="s">
        <v>220</v>
      </c>
      <c r="C49" s="1" t="s">
        <v>62</v>
      </c>
      <c r="D49" s="1">
        <v>6990</v>
      </c>
      <c r="E49" s="60" t="s">
        <v>349</v>
      </c>
      <c r="F49" s="3" t="s">
        <v>171</v>
      </c>
      <c r="G49" s="1">
        <v>2</v>
      </c>
      <c r="H49" s="1">
        <v>5</v>
      </c>
      <c r="I49" s="1" t="s">
        <v>41</v>
      </c>
      <c r="J49" s="1">
        <f>SQRT(720^2+1280^2)/H49</f>
        <v>293.7209560109731</v>
      </c>
      <c r="K49" s="1">
        <v>13</v>
      </c>
      <c r="L49" s="1" t="s">
        <v>75</v>
      </c>
      <c r="M49" s="1">
        <v>4</v>
      </c>
      <c r="N49" s="1">
        <v>1300</v>
      </c>
      <c r="O49" s="1">
        <v>1</v>
      </c>
      <c r="P49" s="1">
        <v>8</v>
      </c>
      <c r="Q49" s="1" t="s">
        <v>165</v>
      </c>
      <c r="R49" s="1">
        <v>2000</v>
      </c>
      <c r="S49" s="1" t="s">
        <v>395</v>
      </c>
      <c r="T49" s="1" t="s">
        <v>394</v>
      </c>
      <c r="U49" s="7">
        <v>41791</v>
      </c>
    </row>
    <row r="50" spans="1:21" ht="12.75">
      <c r="A50" s="5" t="s">
        <v>228</v>
      </c>
      <c r="B50" s="1" t="s">
        <v>220</v>
      </c>
      <c r="C50" s="1" t="s">
        <v>62</v>
      </c>
      <c r="D50" s="1">
        <v>7190</v>
      </c>
      <c r="E50" s="60" t="s">
        <v>349</v>
      </c>
      <c r="F50" s="3" t="s">
        <v>37</v>
      </c>
      <c r="G50" s="1">
        <v>2</v>
      </c>
      <c r="H50" s="1">
        <v>6</v>
      </c>
      <c r="I50" s="1" t="s">
        <v>41</v>
      </c>
      <c r="J50" s="1">
        <f>SQRT(720^2+1280^2)/H50</f>
        <v>244.7674633424776</v>
      </c>
      <c r="K50" s="1">
        <v>8</v>
      </c>
      <c r="L50" s="1" t="s">
        <v>75</v>
      </c>
      <c r="M50" s="1">
        <v>4</v>
      </c>
      <c r="N50" s="1">
        <v>1300</v>
      </c>
      <c r="O50" s="1">
        <v>1</v>
      </c>
      <c r="P50" s="1">
        <v>8</v>
      </c>
      <c r="Q50" s="1" t="s">
        <v>165</v>
      </c>
      <c r="R50" s="1">
        <v>3000</v>
      </c>
      <c r="S50" s="1" t="s">
        <v>395</v>
      </c>
      <c r="T50" s="1" t="s">
        <v>394</v>
      </c>
      <c r="U50" s="7">
        <v>41760</v>
      </c>
    </row>
    <row r="51" spans="1:21" ht="12.75">
      <c r="A51" s="5" t="s">
        <v>256</v>
      </c>
      <c r="B51" s="1" t="s">
        <v>257</v>
      </c>
      <c r="C51" s="1" t="s">
        <v>62</v>
      </c>
      <c r="D51" s="1">
        <v>8490</v>
      </c>
      <c r="E51" s="60" t="s">
        <v>349</v>
      </c>
      <c r="F51" s="3" t="s">
        <v>171</v>
      </c>
      <c r="G51" s="1">
        <v>2</v>
      </c>
      <c r="H51" s="1">
        <v>6</v>
      </c>
      <c r="I51" s="1" t="s">
        <v>41</v>
      </c>
      <c r="J51" s="1">
        <f>SQRT(720^2+1280^2)/H51</f>
        <v>244.7674633424776</v>
      </c>
      <c r="K51" s="1">
        <v>13</v>
      </c>
      <c r="L51" s="1" t="s">
        <v>75</v>
      </c>
      <c r="M51" s="1">
        <v>4</v>
      </c>
      <c r="N51" s="1">
        <v>1300</v>
      </c>
      <c r="O51" s="1">
        <v>1</v>
      </c>
      <c r="P51" s="1">
        <v>16</v>
      </c>
      <c r="Q51" s="1" t="s">
        <v>165</v>
      </c>
      <c r="R51" s="1">
        <v>3000</v>
      </c>
      <c r="S51" s="1" t="s">
        <v>395</v>
      </c>
      <c r="T51" s="1" t="s">
        <v>394</v>
      </c>
      <c r="U51" s="7">
        <v>41836</v>
      </c>
    </row>
    <row r="52" spans="1:21" ht="12.75">
      <c r="A52" s="5" t="s">
        <v>68</v>
      </c>
      <c r="B52" s="1" t="s">
        <v>16</v>
      </c>
      <c r="C52" s="4">
        <v>11400</v>
      </c>
      <c r="D52" s="4">
        <v>8990</v>
      </c>
      <c r="E52" s="61">
        <f>D52-C52</f>
        <v>-2410</v>
      </c>
      <c r="F52" s="3" t="s">
        <v>37</v>
      </c>
      <c r="G52" s="1">
        <v>2</v>
      </c>
      <c r="H52" s="1">
        <v>5</v>
      </c>
      <c r="I52" s="1" t="s">
        <v>44</v>
      </c>
      <c r="J52" s="1">
        <f>SQRT(1080^2+1920^2)/H52</f>
        <v>440.58143401645964</v>
      </c>
      <c r="K52" s="1">
        <v>8</v>
      </c>
      <c r="L52" s="10" t="s">
        <v>63</v>
      </c>
      <c r="M52" s="1">
        <v>4</v>
      </c>
      <c r="N52" s="1">
        <v>1500</v>
      </c>
      <c r="O52" s="1">
        <v>1</v>
      </c>
      <c r="P52" s="1">
        <v>4</v>
      </c>
      <c r="Q52" s="1" t="s">
        <v>165</v>
      </c>
      <c r="R52" s="1">
        <v>2000</v>
      </c>
      <c r="S52" s="1" t="s">
        <v>383</v>
      </c>
      <c r="T52" s="1" t="s">
        <v>394</v>
      </c>
      <c r="U52" s="7">
        <v>41487</v>
      </c>
    </row>
    <row r="53" spans="1:21" ht="12.75">
      <c r="A53" s="5" t="s">
        <v>67</v>
      </c>
      <c r="B53" s="1" t="s">
        <v>16</v>
      </c>
      <c r="C53" s="4">
        <v>9630</v>
      </c>
      <c r="D53" s="4">
        <v>8990</v>
      </c>
      <c r="E53" s="61">
        <f>D53-C53</f>
        <v>-640</v>
      </c>
      <c r="F53" s="3" t="s">
        <v>40</v>
      </c>
      <c r="G53" s="1">
        <v>2</v>
      </c>
      <c r="H53" s="1">
        <v>5</v>
      </c>
      <c r="I53" s="1" t="s">
        <v>41</v>
      </c>
      <c r="J53" s="1">
        <f>SQRT(720^2+1280^2)/H53</f>
        <v>293.7209560109731</v>
      </c>
      <c r="K53" s="1">
        <v>8</v>
      </c>
      <c r="L53" s="1" t="s">
        <v>371</v>
      </c>
      <c r="M53" s="1">
        <v>4</v>
      </c>
      <c r="N53" s="1">
        <v>1200</v>
      </c>
      <c r="O53" s="1">
        <v>1</v>
      </c>
      <c r="P53" s="1">
        <v>4</v>
      </c>
      <c r="Q53" s="1" t="s">
        <v>165</v>
      </c>
      <c r="R53" s="1">
        <v>3000</v>
      </c>
      <c r="S53" s="1" t="s">
        <v>384</v>
      </c>
      <c r="T53" s="1" t="s">
        <v>394</v>
      </c>
      <c r="U53" s="7">
        <v>41548</v>
      </c>
    </row>
    <row r="54" spans="1:21" ht="12.75">
      <c r="A54" s="5" t="s">
        <v>313</v>
      </c>
      <c r="B54" s="1" t="s">
        <v>16</v>
      </c>
      <c r="C54" s="1" t="s">
        <v>62</v>
      </c>
      <c r="D54" s="1">
        <v>11430</v>
      </c>
      <c r="E54" s="60" t="s">
        <v>349</v>
      </c>
      <c r="F54" s="3" t="s">
        <v>189</v>
      </c>
      <c r="G54" s="1">
        <v>2</v>
      </c>
      <c r="H54" s="1">
        <v>5</v>
      </c>
      <c r="I54" s="1" t="s">
        <v>41</v>
      </c>
      <c r="J54" s="1">
        <f>SQRT(720^2+1280^2)/H54</f>
        <v>293.7209560109731</v>
      </c>
      <c r="K54" s="1">
        <v>13</v>
      </c>
      <c r="L54" s="1" t="s">
        <v>318</v>
      </c>
      <c r="M54" s="1">
        <v>4</v>
      </c>
      <c r="N54" s="4">
        <v>1400</v>
      </c>
      <c r="O54" s="4">
        <v>2</v>
      </c>
      <c r="P54" s="1">
        <v>8</v>
      </c>
      <c r="Q54" s="1" t="s">
        <v>165</v>
      </c>
      <c r="R54" s="1">
        <v>3000</v>
      </c>
      <c r="S54" s="1" t="s">
        <v>384</v>
      </c>
      <c r="T54" s="1" t="s">
        <v>394</v>
      </c>
      <c r="U54" s="7">
        <v>41699</v>
      </c>
    </row>
    <row r="55" spans="1:21" ht="12.75">
      <c r="A55" s="5" t="s">
        <v>309</v>
      </c>
      <c r="B55" s="1" t="s">
        <v>16</v>
      </c>
      <c r="C55" s="1" t="s">
        <v>62</v>
      </c>
      <c r="D55" s="1">
        <v>10990</v>
      </c>
      <c r="E55" s="60" t="s">
        <v>349</v>
      </c>
      <c r="F55" s="3" t="s">
        <v>37</v>
      </c>
      <c r="G55" s="1">
        <v>2</v>
      </c>
      <c r="H55" s="1">
        <v>5</v>
      </c>
      <c r="I55" s="1" t="s">
        <v>44</v>
      </c>
      <c r="J55" s="1">
        <f>SQRT(1080^2+1920^2)/H55</f>
        <v>440.58143401645964</v>
      </c>
      <c r="K55" s="1">
        <v>13</v>
      </c>
      <c r="L55" s="1" t="s">
        <v>270</v>
      </c>
      <c r="M55" s="1">
        <v>8</v>
      </c>
      <c r="N55" s="4">
        <v>1700</v>
      </c>
      <c r="O55" s="4">
        <v>2</v>
      </c>
      <c r="P55" s="1">
        <v>16</v>
      </c>
      <c r="Q55" s="1" t="s">
        <v>165</v>
      </c>
      <c r="R55" s="1">
        <v>2000</v>
      </c>
      <c r="S55" s="1" t="s">
        <v>395</v>
      </c>
      <c r="T55" s="1" t="s">
        <v>394</v>
      </c>
      <c r="U55" s="7">
        <v>41702</v>
      </c>
    </row>
    <row r="56" spans="1:21" ht="12.75">
      <c r="A56" s="5" t="s">
        <v>285</v>
      </c>
      <c r="B56" s="1" t="s">
        <v>22</v>
      </c>
      <c r="C56" s="1" t="s">
        <v>62</v>
      </c>
      <c r="D56" s="1">
        <v>9370</v>
      </c>
      <c r="E56" s="60" t="s">
        <v>349</v>
      </c>
      <c r="F56" s="3" t="s">
        <v>37</v>
      </c>
      <c r="G56" s="1">
        <v>2</v>
      </c>
      <c r="H56" s="1">
        <v>5</v>
      </c>
      <c r="I56" s="1" t="s">
        <v>41</v>
      </c>
      <c r="J56" s="1">
        <f>SQRT(720^2+1280^2)/H56</f>
        <v>293.7209560109731</v>
      </c>
      <c r="K56" s="1">
        <v>8</v>
      </c>
      <c r="L56" s="4" t="s">
        <v>272</v>
      </c>
      <c r="M56" s="1">
        <v>8</v>
      </c>
      <c r="N56" s="1">
        <v>1400</v>
      </c>
      <c r="O56" s="1">
        <v>1</v>
      </c>
      <c r="P56" s="1">
        <v>4</v>
      </c>
      <c r="Q56" s="1" t="s">
        <v>165</v>
      </c>
      <c r="R56" s="1">
        <v>2000</v>
      </c>
      <c r="S56" s="1" t="s">
        <v>395</v>
      </c>
      <c r="T56" s="1" t="s">
        <v>394</v>
      </c>
      <c r="U56" s="7">
        <v>41827</v>
      </c>
    </row>
    <row r="57" spans="1:21" ht="12.75">
      <c r="A57" s="5" t="s">
        <v>322</v>
      </c>
      <c r="B57" s="1" t="s">
        <v>22</v>
      </c>
      <c r="C57" s="1" t="s">
        <v>62</v>
      </c>
      <c r="D57" s="1">
        <v>12320</v>
      </c>
      <c r="E57" s="60" t="s">
        <v>349</v>
      </c>
      <c r="F57" s="3" t="s">
        <v>37</v>
      </c>
      <c r="G57" s="1">
        <v>2</v>
      </c>
      <c r="H57" s="1">
        <v>5</v>
      </c>
      <c r="I57" s="1" t="s">
        <v>36</v>
      </c>
      <c r="J57" s="1">
        <f>SQRT(540^2+960^2)/H57</f>
        <v>220.29071700822982</v>
      </c>
      <c r="K57" s="1">
        <v>8</v>
      </c>
      <c r="L57" s="1" t="s">
        <v>338</v>
      </c>
      <c r="M57" s="1">
        <v>4</v>
      </c>
      <c r="N57" s="4">
        <v>1200</v>
      </c>
      <c r="O57" s="4">
        <v>1</v>
      </c>
      <c r="P57" s="1">
        <v>8</v>
      </c>
      <c r="Q57" s="1" t="s">
        <v>39</v>
      </c>
      <c r="R57" s="1">
        <v>2100</v>
      </c>
      <c r="S57" s="1" t="s">
        <v>395</v>
      </c>
      <c r="T57" s="1" t="s">
        <v>394</v>
      </c>
      <c r="U57" s="7">
        <v>41605</v>
      </c>
    </row>
    <row r="58" spans="1:21" ht="12.75">
      <c r="A58" s="5" t="s">
        <v>320</v>
      </c>
      <c r="B58" s="1" t="s">
        <v>22</v>
      </c>
      <c r="C58" s="1" t="s">
        <v>62</v>
      </c>
      <c r="D58" s="1">
        <v>12090</v>
      </c>
      <c r="E58" s="60" t="s">
        <v>349</v>
      </c>
      <c r="F58" s="3" t="s">
        <v>171</v>
      </c>
      <c r="G58" s="1">
        <v>2</v>
      </c>
      <c r="H58" s="1">
        <v>5.5</v>
      </c>
      <c r="I58" s="1" t="s">
        <v>41</v>
      </c>
      <c r="J58" s="1">
        <f>SQRT(720^2+1280^2)/H58</f>
        <v>267.0190509190665</v>
      </c>
      <c r="K58" s="1">
        <v>13</v>
      </c>
      <c r="L58" s="1" t="s">
        <v>297</v>
      </c>
      <c r="M58" s="1">
        <v>4</v>
      </c>
      <c r="N58" s="4">
        <v>1600</v>
      </c>
      <c r="O58" s="4">
        <v>1.5</v>
      </c>
      <c r="P58" s="1">
        <v>8</v>
      </c>
      <c r="Q58" s="1" t="s">
        <v>39</v>
      </c>
      <c r="R58" s="1">
        <v>2600</v>
      </c>
      <c r="S58" s="1" t="s">
        <v>382</v>
      </c>
      <c r="T58" s="1" t="s">
        <v>394</v>
      </c>
      <c r="U58" s="7">
        <v>41730</v>
      </c>
    </row>
    <row r="59" spans="1:21" ht="12.75">
      <c r="A59" s="5" t="s">
        <v>333</v>
      </c>
      <c r="B59" s="1" t="s">
        <v>22</v>
      </c>
      <c r="C59" s="1" t="s">
        <v>62</v>
      </c>
      <c r="D59" s="1">
        <v>18717</v>
      </c>
      <c r="E59" s="60" t="s">
        <v>349</v>
      </c>
      <c r="F59" s="3" t="s">
        <v>171</v>
      </c>
      <c r="G59" s="1">
        <v>2</v>
      </c>
      <c r="H59" s="1">
        <v>5</v>
      </c>
      <c r="I59" s="1" t="s">
        <v>44</v>
      </c>
      <c r="J59" s="1">
        <f>SQRT(1080^2+1920^2)/H59</f>
        <v>440.58143401645964</v>
      </c>
      <c r="K59" s="1">
        <v>13</v>
      </c>
      <c r="L59" s="1" t="s">
        <v>345</v>
      </c>
      <c r="M59" s="1">
        <v>4</v>
      </c>
      <c r="N59" s="1">
        <v>2500</v>
      </c>
      <c r="O59" s="1">
        <v>2</v>
      </c>
      <c r="P59" s="1">
        <v>16</v>
      </c>
      <c r="Q59" s="1" t="s">
        <v>39</v>
      </c>
      <c r="R59" s="1">
        <v>2600</v>
      </c>
      <c r="S59" s="1" t="s">
        <v>395</v>
      </c>
      <c r="T59" s="1" t="s">
        <v>341</v>
      </c>
      <c r="U59" s="7">
        <v>41793</v>
      </c>
    </row>
    <row r="60" spans="1:21" ht="12.75">
      <c r="A60" s="5" t="s">
        <v>71</v>
      </c>
      <c r="B60" s="1" t="s">
        <v>21</v>
      </c>
      <c r="C60" s="4">
        <v>10610</v>
      </c>
      <c r="D60" s="4">
        <v>5999</v>
      </c>
      <c r="E60" s="62">
        <f>D60-C60</f>
        <v>-4611</v>
      </c>
      <c r="F60" s="3" t="s">
        <v>37</v>
      </c>
      <c r="G60" s="1">
        <v>2</v>
      </c>
      <c r="H60" s="1">
        <v>5</v>
      </c>
      <c r="I60" s="1" t="s">
        <v>41</v>
      </c>
      <c r="J60" s="1">
        <f>SQRT(720^2+1280^2)/H60</f>
        <v>293.7209560109731</v>
      </c>
      <c r="K60" s="1">
        <v>8</v>
      </c>
      <c r="L60" s="10" t="s">
        <v>42</v>
      </c>
      <c r="M60" s="1">
        <v>4</v>
      </c>
      <c r="N60" s="1">
        <v>1200</v>
      </c>
      <c r="O60" s="4">
        <v>2</v>
      </c>
      <c r="P60" s="1">
        <v>8</v>
      </c>
      <c r="Q60" s="1" t="s">
        <v>165</v>
      </c>
      <c r="R60" s="1">
        <v>2150</v>
      </c>
      <c r="S60" s="1" t="s">
        <v>395</v>
      </c>
      <c r="T60" s="1" t="s">
        <v>394</v>
      </c>
      <c r="U60" s="7">
        <v>41456</v>
      </c>
    </row>
    <row r="61" spans="1:21" ht="12.75">
      <c r="A61" s="5" t="s">
        <v>306</v>
      </c>
      <c r="B61" s="1" t="s">
        <v>21</v>
      </c>
      <c r="C61" s="1" t="s">
        <v>62</v>
      </c>
      <c r="D61" s="1">
        <v>10800</v>
      </c>
      <c r="E61" s="60" t="s">
        <v>349</v>
      </c>
      <c r="F61" s="3" t="s">
        <v>37</v>
      </c>
      <c r="G61" s="1">
        <v>2</v>
      </c>
      <c r="H61" s="1">
        <v>5</v>
      </c>
      <c r="I61" s="1" t="s">
        <v>41</v>
      </c>
      <c r="J61" s="1">
        <f>SQRT(720^2+1280^2)/H61</f>
        <v>293.7209560109731</v>
      </c>
      <c r="K61" s="1">
        <v>8</v>
      </c>
      <c r="L61" s="1" t="s">
        <v>75</v>
      </c>
      <c r="M61" s="1">
        <v>4</v>
      </c>
      <c r="N61" s="4">
        <v>1300</v>
      </c>
      <c r="O61" s="4">
        <v>2</v>
      </c>
      <c r="P61" s="1">
        <v>16</v>
      </c>
      <c r="Q61" s="1" t="s">
        <v>165</v>
      </c>
      <c r="R61" s="1">
        <v>2300</v>
      </c>
      <c r="S61" s="1" t="s">
        <v>395</v>
      </c>
      <c r="T61" s="1" t="s">
        <v>394</v>
      </c>
      <c r="U61" s="7">
        <v>41624</v>
      </c>
    </row>
    <row r="62" spans="1:21" ht="12.75">
      <c r="A62" s="5" t="s">
        <v>321</v>
      </c>
      <c r="B62" s="1" t="s">
        <v>21</v>
      </c>
      <c r="C62" s="1" t="s">
        <v>62</v>
      </c>
      <c r="D62" s="1">
        <v>12090</v>
      </c>
      <c r="E62" s="60" t="s">
        <v>349</v>
      </c>
      <c r="F62" s="3" t="s">
        <v>37</v>
      </c>
      <c r="G62" s="1">
        <v>2</v>
      </c>
      <c r="H62" s="1">
        <v>5.5</v>
      </c>
      <c r="I62" s="1" t="s">
        <v>41</v>
      </c>
      <c r="J62" s="1">
        <f>SQRT(720^2+1280^2)/H62</f>
        <v>267.0190509190665</v>
      </c>
      <c r="K62" s="1">
        <v>13</v>
      </c>
      <c r="L62" s="1" t="s">
        <v>113</v>
      </c>
      <c r="M62" s="1">
        <v>8</v>
      </c>
      <c r="N62" s="4">
        <v>1700</v>
      </c>
      <c r="O62" s="4">
        <v>2</v>
      </c>
      <c r="P62" s="1">
        <v>8</v>
      </c>
      <c r="Q62" s="1" t="s">
        <v>165</v>
      </c>
      <c r="R62" s="1">
        <v>3000</v>
      </c>
      <c r="S62" s="1" t="s">
        <v>395</v>
      </c>
      <c r="T62" s="1" t="s">
        <v>394</v>
      </c>
      <c r="U62" s="7">
        <v>41624</v>
      </c>
    </row>
    <row r="63" spans="1:21" ht="12.75">
      <c r="A63" s="5" t="s">
        <v>331</v>
      </c>
      <c r="B63" s="1" t="s">
        <v>21</v>
      </c>
      <c r="C63" s="1" t="s">
        <v>62</v>
      </c>
      <c r="D63" s="1">
        <v>16490</v>
      </c>
      <c r="E63" s="60" t="s">
        <v>349</v>
      </c>
      <c r="F63" s="3" t="s">
        <v>171</v>
      </c>
      <c r="G63" s="1">
        <v>2</v>
      </c>
      <c r="H63" s="1">
        <v>5</v>
      </c>
      <c r="I63" s="1" t="s">
        <v>44</v>
      </c>
      <c r="J63" s="1">
        <f>SQRT(1080^2+1920^2)/H63</f>
        <v>440.58143401645964</v>
      </c>
      <c r="K63" s="1">
        <v>13</v>
      </c>
      <c r="L63" s="1" t="s">
        <v>344</v>
      </c>
      <c r="M63" s="1">
        <v>8</v>
      </c>
      <c r="N63" s="1">
        <v>1700</v>
      </c>
      <c r="O63" s="1">
        <v>3</v>
      </c>
      <c r="P63" s="1">
        <v>16</v>
      </c>
      <c r="Q63" s="1" t="s">
        <v>39</v>
      </c>
      <c r="R63" s="1">
        <v>3100</v>
      </c>
      <c r="S63" s="1" t="s">
        <v>382</v>
      </c>
      <c r="T63" s="1" t="s">
        <v>341</v>
      </c>
      <c r="U63" s="7">
        <v>41814</v>
      </c>
    </row>
    <row r="64" spans="1:21" ht="12.75">
      <c r="A64" s="31" t="s">
        <v>87</v>
      </c>
      <c r="B64" s="4" t="s">
        <v>23</v>
      </c>
      <c r="C64" s="4">
        <v>8890</v>
      </c>
      <c r="D64" s="4">
        <v>6390</v>
      </c>
      <c r="E64" s="61">
        <f>D64-C64</f>
        <v>-2500</v>
      </c>
      <c r="F64" s="12" t="s">
        <v>37</v>
      </c>
      <c r="G64" s="4">
        <v>2</v>
      </c>
      <c r="H64" s="4">
        <v>6.5</v>
      </c>
      <c r="I64" s="1" t="s">
        <v>44</v>
      </c>
      <c r="J64" s="1">
        <f>SQRT(1080^2+1920^2)/H64</f>
        <v>338.90879539727666</v>
      </c>
      <c r="K64" s="4">
        <v>13</v>
      </c>
      <c r="L64" s="10" t="s">
        <v>63</v>
      </c>
      <c r="M64" s="1">
        <v>4</v>
      </c>
      <c r="N64" s="4">
        <v>1500</v>
      </c>
      <c r="O64" s="1">
        <v>1</v>
      </c>
      <c r="P64" s="4">
        <v>8</v>
      </c>
      <c r="Q64" s="1" t="s">
        <v>165</v>
      </c>
      <c r="R64" s="4">
        <v>2800</v>
      </c>
      <c r="S64" s="1" t="s">
        <v>395</v>
      </c>
      <c r="T64" s="1" t="s">
        <v>394</v>
      </c>
      <c r="U64" s="30">
        <v>41554</v>
      </c>
    </row>
    <row r="65" spans="1:21" ht="12.75">
      <c r="A65" s="31" t="s">
        <v>88</v>
      </c>
      <c r="B65" s="4" t="s">
        <v>23</v>
      </c>
      <c r="C65" s="4">
        <v>6990</v>
      </c>
      <c r="D65" s="4">
        <v>5290</v>
      </c>
      <c r="E65" s="61">
        <f>D65-C65</f>
        <v>-1700</v>
      </c>
      <c r="F65" s="12" t="s">
        <v>37</v>
      </c>
      <c r="G65" s="4">
        <v>2</v>
      </c>
      <c r="H65" s="4">
        <v>5.7</v>
      </c>
      <c r="I65" s="1" t="s">
        <v>41</v>
      </c>
      <c r="J65" s="1">
        <f>SQRT(720^2+1280^2)/H65</f>
        <v>257.6499614131343</v>
      </c>
      <c r="K65" s="4">
        <v>8</v>
      </c>
      <c r="L65" s="10" t="s">
        <v>42</v>
      </c>
      <c r="M65" s="1">
        <v>4</v>
      </c>
      <c r="N65" s="4">
        <v>1200</v>
      </c>
      <c r="O65" s="1">
        <v>1</v>
      </c>
      <c r="P65" s="4">
        <v>4</v>
      </c>
      <c r="Q65" s="1" t="s">
        <v>165</v>
      </c>
      <c r="R65" s="4">
        <v>3000</v>
      </c>
      <c r="S65" s="1" t="s">
        <v>395</v>
      </c>
      <c r="T65" s="1" t="s">
        <v>394</v>
      </c>
      <c r="U65" s="30">
        <v>41578</v>
      </c>
    </row>
    <row r="66" spans="1:21" ht="12.75">
      <c r="A66" s="31" t="s">
        <v>89</v>
      </c>
      <c r="B66" s="4" t="s">
        <v>23</v>
      </c>
      <c r="C66" s="4">
        <v>9735</v>
      </c>
      <c r="D66" s="4">
        <v>9326</v>
      </c>
      <c r="E66" s="61">
        <f>D66-C66</f>
        <v>-409</v>
      </c>
      <c r="F66" s="12" t="s">
        <v>37</v>
      </c>
      <c r="G66" s="1">
        <v>2</v>
      </c>
      <c r="H66" s="4">
        <v>5</v>
      </c>
      <c r="I66" s="1" t="s">
        <v>44</v>
      </c>
      <c r="J66" s="1">
        <f>SQRT(1080^2+1920^2)/H66</f>
        <v>440.58143401645964</v>
      </c>
      <c r="K66" s="4">
        <v>13</v>
      </c>
      <c r="L66" s="10" t="s">
        <v>63</v>
      </c>
      <c r="M66" s="1">
        <v>4</v>
      </c>
      <c r="N66" s="4">
        <v>1500</v>
      </c>
      <c r="O66" s="1">
        <v>1</v>
      </c>
      <c r="P66" s="4">
        <v>32</v>
      </c>
      <c r="Q66" s="1" t="s">
        <v>39</v>
      </c>
      <c r="R66" s="4">
        <v>2500</v>
      </c>
      <c r="S66" s="1" t="s">
        <v>395</v>
      </c>
      <c r="T66" s="1" t="s">
        <v>394</v>
      </c>
      <c r="U66" s="30">
        <v>41579</v>
      </c>
    </row>
    <row r="67" spans="1:21" ht="12.75">
      <c r="A67" s="5" t="s">
        <v>200</v>
      </c>
      <c r="B67" s="1" t="s">
        <v>180</v>
      </c>
      <c r="C67" s="1" t="s">
        <v>62</v>
      </c>
      <c r="D67" s="1">
        <v>6300</v>
      </c>
      <c r="E67" s="60" t="s">
        <v>349</v>
      </c>
      <c r="F67" s="3" t="s">
        <v>40</v>
      </c>
      <c r="G67" s="1">
        <v>2</v>
      </c>
      <c r="H67" s="1">
        <v>5</v>
      </c>
      <c r="I67" s="1" t="s">
        <v>41</v>
      </c>
      <c r="J67" s="1">
        <f>SQRT(720^2+1280^2)/H67</f>
        <v>293.7209560109731</v>
      </c>
      <c r="K67" s="1">
        <v>8</v>
      </c>
      <c r="L67" s="1" t="s">
        <v>42</v>
      </c>
      <c r="M67" s="1">
        <v>4</v>
      </c>
      <c r="N67" s="1">
        <v>1200</v>
      </c>
      <c r="O67" s="1">
        <v>1</v>
      </c>
      <c r="P67" s="1">
        <v>4</v>
      </c>
      <c r="Q67" s="1" t="s">
        <v>165</v>
      </c>
      <c r="R67" s="1">
        <v>1750</v>
      </c>
      <c r="S67" s="1" t="s">
        <v>395</v>
      </c>
      <c r="T67" s="1" t="s">
        <v>394</v>
      </c>
      <c r="U67" s="7">
        <v>41365</v>
      </c>
    </row>
    <row r="68" spans="1:21" ht="12.75">
      <c r="A68" s="5" t="s">
        <v>237</v>
      </c>
      <c r="B68" s="1" t="s">
        <v>180</v>
      </c>
      <c r="C68" s="1" t="s">
        <v>62</v>
      </c>
      <c r="D68" s="1">
        <v>7490</v>
      </c>
      <c r="E68" s="60" t="s">
        <v>349</v>
      </c>
      <c r="F68" s="3" t="s">
        <v>37</v>
      </c>
      <c r="G68" s="1">
        <v>2</v>
      </c>
      <c r="H68" s="1">
        <v>5</v>
      </c>
      <c r="I68" s="1" t="s">
        <v>44</v>
      </c>
      <c r="J68" s="1">
        <f>SQRT(1080^2+1920^2)/H68</f>
        <v>440.58143401645964</v>
      </c>
      <c r="K68" s="1">
        <v>8</v>
      </c>
      <c r="L68" s="1" t="s">
        <v>63</v>
      </c>
      <c r="M68" s="1">
        <v>4</v>
      </c>
      <c r="N68" s="1">
        <v>1500</v>
      </c>
      <c r="O68" s="1">
        <v>1</v>
      </c>
      <c r="P68" s="1">
        <v>16</v>
      </c>
      <c r="Q68" s="1" t="s">
        <v>165</v>
      </c>
      <c r="R68" s="1">
        <v>1750</v>
      </c>
      <c r="S68" s="1" t="s">
        <v>395</v>
      </c>
      <c r="T68" s="1" t="s">
        <v>394</v>
      </c>
      <c r="U68" s="7">
        <v>41456</v>
      </c>
    </row>
    <row r="69" spans="1:21" ht="12.75">
      <c r="A69" s="5" t="s">
        <v>251</v>
      </c>
      <c r="B69" s="1" t="s">
        <v>180</v>
      </c>
      <c r="C69" s="1" t="s">
        <v>62</v>
      </c>
      <c r="D69" s="1">
        <v>8320</v>
      </c>
      <c r="E69" s="60" t="s">
        <v>349</v>
      </c>
      <c r="F69" s="3" t="s">
        <v>37</v>
      </c>
      <c r="G69" s="1">
        <v>2</v>
      </c>
      <c r="H69" s="1">
        <v>6.5</v>
      </c>
      <c r="I69" s="1" t="s">
        <v>44</v>
      </c>
      <c r="J69" s="1">
        <f>SQRT(1080^2+1920^2)/H69</f>
        <v>338.90879539727666</v>
      </c>
      <c r="K69" s="1">
        <v>13</v>
      </c>
      <c r="L69" s="1" t="s">
        <v>63</v>
      </c>
      <c r="M69" s="1">
        <v>4</v>
      </c>
      <c r="N69" s="1">
        <v>1500</v>
      </c>
      <c r="O69" s="1">
        <v>1</v>
      </c>
      <c r="P69" s="1">
        <v>16</v>
      </c>
      <c r="Q69" s="1" t="s">
        <v>165</v>
      </c>
      <c r="R69" s="1">
        <v>3150</v>
      </c>
      <c r="S69" s="1" t="s">
        <v>395</v>
      </c>
      <c r="T69" s="1" t="s">
        <v>394</v>
      </c>
      <c r="U69" s="7">
        <v>41395</v>
      </c>
    </row>
    <row r="70" spans="1:21" ht="12.75">
      <c r="A70" s="5" t="s">
        <v>201</v>
      </c>
      <c r="B70" s="1" t="s">
        <v>180</v>
      </c>
      <c r="C70" s="1" t="s">
        <v>62</v>
      </c>
      <c r="D70" s="1">
        <v>6349</v>
      </c>
      <c r="E70" s="60" t="s">
        <v>349</v>
      </c>
      <c r="F70" s="3" t="s">
        <v>37</v>
      </c>
      <c r="G70" s="1">
        <v>2</v>
      </c>
      <c r="H70" s="1">
        <v>5</v>
      </c>
      <c r="I70" s="1" t="s">
        <v>41</v>
      </c>
      <c r="J70" s="1">
        <f>SQRT(720^2+1280^2)/H70</f>
        <v>293.7209560109731</v>
      </c>
      <c r="K70" s="1">
        <v>8</v>
      </c>
      <c r="L70" s="1" t="s">
        <v>63</v>
      </c>
      <c r="M70" s="1">
        <v>4</v>
      </c>
      <c r="N70" s="1">
        <v>1500</v>
      </c>
      <c r="O70" s="1">
        <v>1</v>
      </c>
      <c r="P70" s="1">
        <v>16</v>
      </c>
      <c r="Q70" s="1" t="s">
        <v>165</v>
      </c>
      <c r="R70" s="1">
        <v>1700</v>
      </c>
      <c r="S70" s="1" t="s">
        <v>395</v>
      </c>
      <c r="T70" s="1" t="s">
        <v>394</v>
      </c>
      <c r="U70" s="7">
        <v>41426</v>
      </c>
    </row>
    <row r="71" spans="1:21" ht="12.75">
      <c r="A71" s="5" t="s">
        <v>179</v>
      </c>
      <c r="B71" s="1" t="s">
        <v>180</v>
      </c>
      <c r="C71" s="1" t="s">
        <v>62</v>
      </c>
      <c r="D71" s="1">
        <v>5799</v>
      </c>
      <c r="E71" s="60" t="s">
        <v>349</v>
      </c>
      <c r="F71" s="3" t="s">
        <v>37</v>
      </c>
      <c r="G71" s="1">
        <v>2</v>
      </c>
      <c r="H71" s="4">
        <v>5.5</v>
      </c>
      <c r="I71" s="1" t="s">
        <v>36</v>
      </c>
      <c r="J71" s="1">
        <f>SQRT(540^2+960^2)/H71</f>
        <v>200.26428818929983</v>
      </c>
      <c r="K71" s="4">
        <v>8</v>
      </c>
      <c r="L71" s="51" t="s">
        <v>77</v>
      </c>
      <c r="M71" s="1">
        <v>4</v>
      </c>
      <c r="N71" s="4">
        <v>1300</v>
      </c>
      <c r="O71" s="1">
        <v>1</v>
      </c>
      <c r="P71" s="4">
        <v>4</v>
      </c>
      <c r="Q71" s="1" t="s">
        <v>165</v>
      </c>
      <c r="R71" s="4">
        <v>2270</v>
      </c>
      <c r="S71" s="1" t="s">
        <v>395</v>
      </c>
      <c r="T71" s="1" t="s">
        <v>394</v>
      </c>
      <c r="U71" s="7">
        <v>41821</v>
      </c>
    </row>
    <row r="72" spans="1:21" ht="12.75">
      <c r="A72" s="5" t="s">
        <v>232</v>
      </c>
      <c r="B72" s="1" t="s">
        <v>180</v>
      </c>
      <c r="C72" s="1" t="s">
        <v>62</v>
      </c>
      <c r="D72" s="1">
        <v>7380</v>
      </c>
      <c r="E72" s="60" t="s">
        <v>349</v>
      </c>
      <c r="F72" s="3" t="s">
        <v>37</v>
      </c>
      <c r="G72" s="1">
        <v>2</v>
      </c>
      <c r="H72" s="1">
        <v>5</v>
      </c>
      <c r="I72" s="1" t="s">
        <v>41</v>
      </c>
      <c r="J72" s="1">
        <f>SQRT(720^2+1280^2)/H72</f>
        <v>293.7209560109731</v>
      </c>
      <c r="K72" s="1">
        <v>13</v>
      </c>
      <c r="L72" s="1" t="s">
        <v>75</v>
      </c>
      <c r="M72" s="1">
        <v>4</v>
      </c>
      <c r="N72" s="1">
        <v>1300</v>
      </c>
      <c r="O72" s="1">
        <v>1</v>
      </c>
      <c r="P72" s="1">
        <v>16</v>
      </c>
      <c r="Q72" s="1" t="s">
        <v>165</v>
      </c>
      <c r="R72" s="1">
        <v>1830</v>
      </c>
      <c r="S72" s="1" t="s">
        <v>395</v>
      </c>
      <c r="T72" s="1" t="s">
        <v>394</v>
      </c>
      <c r="U72" s="7">
        <v>41791</v>
      </c>
    </row>
    <row r="73" spans="1:21" ht="12.75">
      <c r="A73" s="5" t="s">
        <v>288</v>
      </c>
      <c r="B73" s="1" t="s">
        <v>180</v>
      </c>
      <c r="C73" s="1" t="s">
        <v>62</v>
      </c>
      <c r="D73" s="1">
        <v>9590</v>
      </c>
      <c r="E73" s="60" t="s">
        <v>349</v>
      </c>
      <c r="F73" s="3" t="s">
        <v>171</v>
      </c>
      <c r="G73" s="1">
        <v>2</v>
      </c>
      <c r="H73" s="1">
        <v>5</v>
      </c>
      <c r="I73" s="1" t="s">
        <v>41</v>
      </c>
      <c r="J73" s="1">
        <f>SQRT(720^2+1280^2)/H73</f>
        <v>293.7209560109731</v>
      </c>
      <c r="K73" s="1">
        <v>13</v>
      </c>
      <c r="L73" s="1" t="s">
        <v>113</v>
      </c>
      <c r="M73" s="1">
        <v>8</v>
      </c>
      <c r="N73" s="1">
        <v>1700</v>
      </c>
      <c r="O73" s="1">
        <v>2</v>
      </c>
      <c r="P73" s="1">
        <v>16</v>
      </c>
      <c r="Q73" s="1" t="s">
        <v>165</v>
      </c>
      <c r="R73" s="1">
        <v>1800</v>
      </c>
      <c r="S73" s="1" t="s">
        <v>395</v>
      </c>
      <c r="T73" s="1" t="s">
        <v>394</v>
      </c>
      <c r="U73" s="7">
        <v>41913</v>
      </c>
    </row>
    <row r="74" spans="1:21" ht="12.75">
      <c r="A74" s="5" t="s">
        <v>249</v>
      </c>
      <c r="B74" s="1" t="s">
        <v>180</v>
      </c>
      <c r="C74" s="1" t="s">
        <v>62</v>
      </c>
      <c r="D74" s="1">
        <v>8150</v>
      </c>
      <c r="E74" s="60" t="s">
        <v>349</v>
      </c>
      <c r="F74" s="3" t="s">
        <v>171</v>
      </c>
      <c r="G74" s="1">
        <v>2</v>
      </c>
      <c r="H74" s="1">
        <v>5.5</v>
      </c>
      <c r="I74" s="1" t="s">
        <v>41</v>
      </c>
      <c r="J74" s="1">
        <f>SQRT(720^2+1280^2)/H74</f>
        <v>267.0190509190665</v>
      </c>
      <c r="K74" s="1">
        <v>13</v>
      </c>
      <c r="L74" s="1" t="s">
        <v>218</v>
      </c>
      <c r="M74" s="1">
        <v>6</v>
      </c>
      <c r="N74" s="1">
        <v>1500</v>
      </c>
      <c r="O74" s="1">
        <v>2</v>
      </c>
      <c r="P74" s="1">
        <v>16</v>
      </c>
      <c r="Q74" s="1" t="s">
        <v>39</v>
      </c>
      <c r="R74" s="1">
        <v>2400</v>
      </c>
      <c r="S74" s="1" t="s">
        <v>395</v>
      </c>
      <c r="T74" s="1" t="s">
        <v>394</v>
      </c>
      <c r="U74" s="7">
        <v>41791</v>
      </c>
    </row>
    <row r="75" spans="1:21" ht="12.75">
      <c r="A75" s="5" t="s">
        <v>244</v>
      </c>
      <c r="B75" s="1" t="s">
        <v>227</v>
      </c>
      <c r="C75" s="1" t="s">
        <v>62</v>
      </c>
      <c r="D75" s="1">
        <v>7990</v>
      </c>
      <c r="E75" s="60" t="s">
        <v>349</v>
      </c>
      <c r="F75" s="3" t="s">
        <v>37</v>
      </c>
      <c r="G75" s="1">
        <v>2</v>
      </c>
      <c r="H75" s="1">
        <v>5</v>
      </c>
      <c r="I75" s="1" t="s">
        <v>44</v>
      </c>
      <c r="J75" s="1">
        <f>SQRT(1080^2+1920^2)/H75</f>
        <v>440.58143401645964</v>
      </c>
      <c r="K75" s="1">
        <v>13</v>
      </c>
      <c r="L75" s="1" t="s">
        <v>63</v>
      </c>
      <c r="M75" s="1">
        <v>4</v>
      </c>
      <c r="N75" s="1">
        <v>1500</v>
      </c>
      <c r="O75" s="1">
        <v>2</v>
      </c>
      <c r="P75" s="1">
        <v>32</v>
      </c>
      <c r="Q75" s="1" t="s">
        <v>165</v>
      </c>
      <c r="R75" s="1">
        <v>2000</v>
      </c>
      <c r="S75" s="1" t="s">
        <v>395</v>
      </c>
      <c r="T75" s="1" t="s">
        <v>394</v>
      </c>
      <c r="U75" s="7">
        <v>41487</v>
      </c>
    </row>
    <row r="76" spans="1:21" ht="12.75">
      <c r="A76" s="5" t="s">
        <v>226</v>
      </c>
      <c r="B76" s="1" t="s">
        <v>227</v>
      </c>
      <c r="C76" s="1" t="s">
        <v>62</v>
      </c>
      <c r="D76" s="1">
        <v>7120</v>
      </c>
      <c r="E76" s="60" t="s">
        <v>349</v>
      </c>
      <c r="F76" s="3" t="s">
        <v>37</v>
      </c>
      <c r="G76" s="1">
        <v>2</v>
      </c>
      <c r="H76" s="1">
        <v>5</v>
      </c>
      <c r="I76" s="1" t="s">
        <v>41</v>
      </c>
      <c r="J76" s="1">
        <f>SQRT(720^2+1280^2)/H76</f>
        <v>293.7209560109731</v>
      </c>
      <c r="K76" s="1">
        <v>8</v>
      </c>
      <c r="L76" s="1" t="s">
        <v>75</v>
      </c>
      <c r="M76" s="1">
        <v>4</v>
      </c>
      <c r="N76" s="1">
        <v>1300</v>
      </c>
      <c r="O76" s="1">
        <v>1</v>
      </c>
      <c r="P76" s="1">
        <v>4</v>
      </c>
      <c r="Q76" s="1" t="s">
        <v>165</v>
      </c>
      <c r="R76" s="1">
        <v>2000</v>
      </c>
      <c r="S76" s="1" t="s">
        <v>395</v>
      </c>
      <c r="T76" s="1" t="s">
        <v>394</v>
      </c>
      <c r="U76" s="7">
        <v>41640</v>
      </c>
    </row>
    <row r="77" spans="1:21" ht="12.75">
      <c r="A77" s="5" t="s">
        <v>327</v>
      </c>
      <c r="B77" s="1" t="s">
        <v>227</v>
      </c>
      <c r="C77" s="1" t="s">
        <v>62</v>
      </c>
      <c r="D77" s="1">
        <v>13155</v>
      </c>
      <c r="E77" s="60" t="s">
        <v>349</v>
      </c>
      <c r="F77" s="3" t="s">
        <v>37</v>
      </c>
      <c r="G77" s="1">
        <v>2</v>
      </c>
      <c r="H77" s="1">
        <v>5.7</v>
      </c>
      <c r="I77" s="1" t="s">
        <v>44</v>
      </c>
      <c r="J77" s="1">
        <f>SQRT(1080^2+1920^2)/H77</f>
        <v>386.47494211970144</v>
      </c>
      <c r="K77" s="1">
        <v>14</v>
      </c>
      <c r="L77" s="1" t="s">
        <v>113</v>
      </c>
      <c r="M77" s="1">
        <v>8</v>
      </c>
      <c r="N77" s="1">
        <v>1700</v>
      </c>
      <c r="O77" s="1">
        <v>2</v>
      </c>
      <c r="P77" s="1">
        <v>32</v>
      </c>
      <c r="Q77" s="1" t="s">
        <v>43</v>
      </c>
      <c r="R77" s="1">
        <v>2650</v>
      </c>
      <c r="S77" s="1" t="s">
        <v>382</v>
      </c>
      <c r="T77" s="1" t="s">
        <v>394</v>
      </c>
      <c r="U77" s="7">
        <v>41883</v>
      </c>
    </row>
    <row r="78" spans="1:21" ht="12.75">
      <c r="A78" s="5" t="s">
        <v>254</v>
      </c>
      <c r="B78" s="1" t="s">
        <v>227</v>
      </c>
      <c r="C78" s="1" t="s">
        <v>62</v>
      </c>
      <c r="D78" s="1">
        <v>8389</v>
      </c>
      <c r="E78" s="60" t="s">
        <v>349</v>
      </c>
      <c r="F78" s="3" t="s">
        <v>171</v>
      </c>
      <c r="G78" s="1">
        <v>2</v>
      </c>
      <c r="H78" s="1">
        <v>5</v>
      </c>
      <c r="I78" s="1" t="s">
        <v>41</v>
      </c>
      <c r="J78" s="1">
        <f>SQRT(720^2+1280^2)/H78</f>
        <v>293.7209560109731</v>
      </c>
      <c r="K78" s="1">
        <v>8</v>
      </c>
      <c r="L78" s="1" t="s">
        <v>75</v>
      </c>
      <c r="M78" s="1">
        <v>4</v>
      </c>
      <c r="N78" s="1">
        <v>1300</v>
      </c>
      <c r="O78" s="1">
        <v>1</v>
      </c>
      <c r="P78" s="1">
        <v>32</v>
      </c>
      <c r="Q78" s="1" t="s">
        <v>43</v>
      </c>
      <c r="R78" s="1">
        <v>2200</v>
      </c>
      <c r="S78" s="1" t="s">
        <v>382</v>
      </c>
      <c r="T78" s="1" t="s">
        <v>394</v>
      </c>
      <c r="U78" s="7">
        <v>41883</v>
      </c>
    </row>
    <row r="79" spans="1:21" ht="12.75">
      <c r="A79" s="5" t="s">
        <v>286</v>
      </c>
      <c r="B79" s="1" t="s">
        <v>227</v>
      </c>
      <c r="C79" s="1" t="s">
        <v>62</v>
      </c>
      <c r="D79" s="1">
        <v>9380</v>
      </c>
      <c r="E79" s="60" t="s">
        <v>349</v>
      </c>
      <c r="F79" s="3" t="s">
        <v>171</v>
      </c>
      <c r="G79" s="1">
        <v>2</v>
      </c>
      <c r="H79" s="1">
        <v>5</v>
      </c>
      <c r="I79" s="1" t="s">
        <v>41</v>
      </c>
      <c r="J79" s="1">
        <f>SQRT(720^2+1280^2)/H79</f>
        <v>293.7209560109731</v>
      </c>
      <c r="K79" s="1">
        <v>8</v>
      </c>
      <c r="L79" s="1" t="s">
        <v>113</v>
      </c>
      <c r="M79" s="1">
        <v>8</v>
      </c>
      <c r="N79" s="1">
        <v>1700</v>
      </c>
      <c r="O79" s="1">
        <v>2</v>
      </c>
      <c r="P79" s="1">
        <v>32</v>
      </c>
      <c r="Q79" s="1" t="s">
        <v>43</v>
      </c>
      <c r="R79" s="1">
        <v>2200</v>
      </c>
      <c r="S79" s="1" t="s">
        <v>395</v>
      </c>
      <c r="T79" s="1" t="s">
        <v>394</v>
      </c>
      <c r="U79" s="7">
        <v>41821</v>
      </c>
    </row>
    <row r="80" spans="1:21" ht="12.75">
      <c r="A80" s="5" t="s">
        <v>204</v>
      </c>
      <c r="B80" s="1" t="s">
        <v>90</v>
      </c>
      <c r="C80" s="1" t="s">
        <v>62</v>
      </c>
      <c r="D80" s="1">
        <v>6690</v>
      </c>
      <c r="E80" s="60" t="s">
        <v>349</v>
      </c>
      <c r="F80" s="3" t="s">
        <v>37</v>
      </c>
      <c r="G80" s="1">
        <v>2</v>
      </c>
      <c r="H80" s="1">
        <v>5</v>
      </c>
      <c r="I80" s="1" t="s">
        <v>41</v>
      </c>
      <c r="J80" s="1">
        <f>SQRT(720^2+1280^2)/H80</f>
        <v>293.7209560109731</v>
      </c>
      <c r="K80" s="1">
        <v>8</v>
      </c>
      <c r="L80" s="1" t="s">
        <v>42</v>
      </c>
      <c r="M80" s="1">
        <v>4</v>
      </c>
      <c r="N80" s="1">
        <v>1200</v>
      </c>
      <c r="O80" s="1">
        <v>1</v>
      </c>
      <c r="P80" s="1">
        <v>4</v>
      </c>
      <c r="Q80" s="1" t="s">
        <v>165</v>
      </c>
      <c r="R80" s="1">
        <v>1720</v>
      </c>
      <c r="S80" s="1" t="s">
        <v>395</v>
      </c>
      <c r="T80" s="1" t="s">
        <v>394</v>
      </c>
      <c r="U80" s="7">
        <v>41852</v>
      </c>
    </row>
    <row r="81" spans="1:21" ht="12.75">
      <c r="A81" s="5" t="s">
        <v>259</v>
      </c>
      <c r="B81" s="1" t="s">
        <v>90</v>
      </c>
      <c r="C81" s="1" t="s">
        <v>62</v>
      </c>
      <c r="D81" s="1">
        <v>8690</v>
      </c>
      <c r="E81" s="60" t="s">
        <v>349</v>
      </c>
      <c r="F81" s="3" t="s">
        <v>37</v>
      </c>
      <c r="G81" s="1">
        <v>2</v>
      </c>
      <c r="H81" s="1">
        <v>5</v>
      </c>
      <c r="I81" s="1" t="s">
        <v>44</v>
      </c>
      <c r="J81" s="1">
        <f>SQRT(1080^2+1920^2)/H81</f>
        <v>440.58143401645964</v>
      </c>
      <c r="K81" s="1">
        <v>12</v>
      </c>
      <c r="L81" s="1" t="s">
        <v>42</v>
      </c>
      <c r="M81" s="1">
        <v>4</v>
      </c>
      <c r="N81" s="1">
        <v>1200</v>
      </c>
      <c r="O81" s="1">
        <v>1</v>
      </c>
      <c r="P81" s="1">
        <v>16</v>
      </c>
      <c r="Q81" s="1" t="s">
        <v>165</v>
      </c>
      <c r="R81" s="1">
        <v>2000</v>
      </c>
      <c r="S81" s="1" t="s">
        <v>395</v>
      </c>
      <c r="T81" s="1" t="s">
        <v>394</v>
      </c>
      <c r="U81" s="7">
        <v>41699</v>
      </c>
    </row>
    <row r="82" spans="1:21" ht="12.75">
      <c r="A82" s="5" t="s">
        <v>291</v>
      </c>
      <c r="B82" s="1" t="s">
        <v>90</v>
      </c>
      <c r="C82" s="1" t="s">
        <v>62</v>
      </c>
      <c r="D82" s="1">
        <v>9620</v>
      </c>
      <c r="E82" s="60" t="s">
        <v>349</v>
      </c>
      <c r="F82" s="3" t="s">
        <v>37</v>
      </c>
      <c r="G82" s="1">
        <v>2</v>
      </c>
      <c r="H82" s="1">
        <v>5.7</v>
      </c>
      <c r="I82" s="1" t="s">
        <v>41</v>
      </c>
      <c r="J82" s="1">
        <f>SQRT(720^2+1280^2)/H82</f>
        <v>257.6499614131343</v>
      </c>
      <c r="K82" s="1">
        <v>13</v>
      </c>
      <c r="L82" s="1" t="s">
        <v>113</v>
      </c>
      <c r="M82" s="1">
        <v>8</v>
      </c>
      <c r="N82" s="4">
        <v>2000</v>
      </c>
      <c r="O82" s="1">
        <v>2</v>
      </c>
      <c r="P82" s="1">
        <v>16</v>
      </c>
      <c r="Q82" s="1" t="s">
        <v>165</v>
      </c>
      <c r="R82" s="1">
        <v>3200</v>
      </c>
      <c r="S82" s="1" t="s">
        <v>395</v>
      </c>
      <c r="T82" s="1" t="s">
        <v>394</v>
      </c>
      <c r="U82" s="7">
        <v>41821</v>
      </c>
    </row>
    <row r="83" spans="1:21" ht="12.75">
      <c r="A83" s="5" t="s">
        <v>213</v>
      </c>
      <c r="B83" s="1" t="s">
        <v>90</v>
      </c>
      <c r="C83" s="1" t="s">
        <v>62</v>
      </c>
      <c r="D83" s="1">
        <v>6890</v>
      </c>
      <c r="E83" s="60" t="s">
        <v>349</v>
      </c>
      <c r="F83" s="3" t="s">
        <v>37</v>
      </c>
      <c r="G83" s="1">
        <v>2</v>
      </c>
      <c r="H83" s="1">
        <v>6</v>
      </c>
      <c r="I83" s="1" t="s">
        <v>41</v>
      </c>
      <c r="J83" s="1">
        <f>SQRT(720^2+1280^2)/H83</f>
        <v>244.7674633424776</v>
      </c>
      <c r="K83" s="1">
        <v>12</v>
      </c>
      <c r="L83" s="1" t="s">
        <v>63</v>
      </c>
      <c r="M83" s="1">
        <v>4</v>
      </c>
      <c r="N83" s="1">
        <v>1500</v>
      </c>
      <c r="O83" s="4">
        <v>2</v>
      </c>
      <c r="P83" s="1">
        <v>16</v>
      </c>
      <c r="Q83" s="1" t="s">
        <v>165</v>
      </c>
      <c r="R83" s="1">
        <v>2800</v>
      </c>
      <c r="S83" s="1" t="s">
        <v>395</v>
      </c>
      <c r="T83" s="1" t="s">
        <v>394</v>
      </c>
      <c r="U83" s="7">
        <v>41671</v>
      </c>
    </row>
    <row r="84" spans="1:21" ht="12.75">
      <c r="A84" s="5" t="s">
        <v>323</v>
      </c>
      <c r="B84" s="1" t="s">
        <v>312</v>
      </c>
      <c r="C84" s="1" t="s">
        <v>62</v>
      </c>
      <c r="D84" s="1">
        <v>12690</v>
      </c>
      <c r="E84" s="60" t="s">
        <v>349</v>
      </c>
      <c r="F84" s="3" t="s">
        <v>37</v>
      </c>
      <c r="G84" s="1">
        <v>2</v>
      </c>
      <c r="H84" s="1">
        <v>5.7</v>
      </c>
      <c r="I84" s="1" t="s">
        <v>44</v>
      </c>
      <c r="J84" s="1">
        <f>SQRT(1080^2+1920^2)/H84</f>
        <v>386.47494211970144</v>
      </c>
      <c r="K84" s="1">
        <v>13</v>
      </c>
      <c r="L84" s="1" t="s">
        <v>113</v>
      </c>
      <c r="M84" s="1">
        <v>8</v>
      </c>
      <c r="N84" s="1">
        <v>1700</v>
      </c>
      <c r="O84" s="1">
        <v>2</v>
      </c>
      <c r="P84" s="1">
        <v>32</v>
      </c>
      <c r="Q84" s="1" t="s">
        <v>43</v>
      </c>
      <c r="R84" s="1">
        <v>3500</v>
      </c>
      <c r="S84" s="1" t="s">
        <v>395</v>
      </c>
      <c r="T84" s="1" t="s">
        <v>394</v>
      </c>
      <c r="U84" s="7">
        <v>41699</v>
      </c>
    </row>
    <row r="85" spans="1:21" ht="12.75">
      <c r="A85" s="5" t="s">
        <v>324</v>
      </c>
      <c r="B85" s="1" t="s">
        <v>312</v>
      </c>
      <c r="C85" s="1" t="s">
        <v>62</v>
      </c>
      <c r="D85" s="1">
        <v>12890</v>
      </c>
      <c r="E85" s="60" t="s">
        <v>349</v>
      </c>
      <c r="F85" s="3" t="s">
        <v>37</v>
      </c>
      <c r="G85" s="1">
        <v>2</v>
      </c>
      <c r="H85" s="1">
        <v>5</v>
      </c>
      <c r="I85" s="1" t="s">
        <v>44</v>
      </c>
      <c r="J85" s="1">
        <f>SQRT(1080^2+1920^2)/H85</f>
        <v>440.58143401645964</v>
      </c>
      <c r="K85" s="1">
        <v>13</v>
      </c>
      <c r="L85" s="1" t="s">
        <v>113</v>
      </c>
      <c r="M85" s="1">
        <v>8</v>
      </c>
      <c r="N85" s="1">
        <v>1700</v>
      </c>
      <c r="O85" s="1">
        <v>2</v>
      </c>
      <c r="P85" s="1">
        <v>32</v>
      </c>
      <c r="Q85" s="1" t="s">
        <v>43</v>
      </c>
      <c r="R85" s="1">
        <v>2000</v>
      </c>
      <c r="S85" s="1" t="s">
        <v>382</v>
      </c>
      <c r="T85" s="1" t="s">
        <v>394</v>
      </c>
      <c r="U85" s="7">
        <v>41640</v>
      </c>
    </row>
    <row r="86" spans="1:21" ht="12.75">
      <c r="A86" s="5" t="s">
        <v>311</v>
      </c>
      <c r="B86" s="1" t="s">
        <v>312</v>
      </c>
      <c r="C86" s="1" t="s">
        <v>62</v>
      </c>
      <c r="D86" s="1">
        <v>11390</v>
      </c>
      <c r="E86" s="60" t="s">
        <v>349</v>
      </c>
      <c r="F86" s="3" t="s">
        <v>37</v>
      </c>
      <c r="G86" s="1">
        <v>2</v>
      </c>
      <c r="H86" s="1">
        <v>5</v>
      </c>
      <c r="I86" s="1" t="s">
        <v>44</v>
      </c>
      <c r="J86" s="1">
        <f>SQRT(1080^2+1920^2)/H86</f>
        <v>440.58143401645964</v>
      </c>
      <c r="K86" s="1">
        <v>13</v>
      </c>
      <c r="L86" s="1" t="s">
        <v>113</v>
      </c>
      <c r="M86" s="1">
        <v>8</v>
      </c>
      <c r="N86" s="4">
        <v>1700</v>
      </c>
      <c r="O86" s="4">
        <v>1</v>
      </c>
      <c r="P86" s="1">
        <v>16</v>
      </c>
      <c r="Q86" s="1" t="s">
        <v>43</v>
      </c>
      <c r="R86" s="1">
        <v>2000</v>
      </c>
      <c r="S86" s="1" t="s">
        <v>382</v>
      </c>
      <c r="T86" s="1" t="s">
        <v>394</v>
      </c>
      <c r="U86" s="7">
        <v>41640</v>
      </c>
    </row>
    <row r="87" spans="1:21" ht="12.75">
      <c r="A87" s="5" t="s">
        <v>191</v>
      </c>
      <c r="B87" s="1" t="s">
        <v>192</v>
      </c>
      <c r="C87" s="1" t="s">
        <v>62</v>
      </c>
      <c r="D87" s="1">
        <v>5999</v>
      </c>
      <c r="E87" s="60" t="s">
        <v>349</v>
      </c>
      <c r="F87" s="3" t="s">
        <v>37</v>
      </c>
      <c r="G87" s="1">
        <v>2</v>
      </c>
      <c r="H87" s="1">
        <v>5</v>
      </c>
      <c r="I87" s="1" t="s">
        <v>41</v>
      </c>
      <c r="J87" s="1">
        <f>SQRT(720^2+1280^2)/H87</f>
        <v>293.7209560109731</v>
      </c>
      <c r="K87" s="1">
        <v>8</v>
      </c>
      <c r="L87" s="51" t="s">
        <v>75</v>
      </c>
      <c r="M87" s="1">
        <v>4</v>
      </c>
      <c r="N87" s="1">
        <v>1300</v>
      </c>
      <c r="O87" s="1">
        <v>1</v>
      </c>
      <c r="P87" s="1">
        <v>4</v>
      </c>
      <c r="Q87" s="1" t="s">
        <v>165</v>
      </c>
      <c r="R87" s="1">
        <v>2000</v>
      </c>
      <c r="S87" s="1" t="s">
        <v>395</v>
      </c>
      <c r="T87" s="1" t="s">
        <v>394</v>
      </c>
      <c r="U87" s="7">
        <v>41883</v>
      </c>
    </row>
    <row r="88" spans="1:21" ht="12.75">
      <c r="A88" s="31" t="s">
        <v>163</v>
      </c>
      <c r="B88" s="4" t="s">
        <v>164</v>
      </c>
      <c r="C88" s="1" t="s">
        <v>62</v>
      </c>
      <c r="D88" s="1">
        <v>5090</v>
      </c>
      <c r="E88" s="60" t="s">
        <v>349</v>
      </c>
      <c r="F88" s="3" t="s">
        <v>37</v>
      </c>
      <c r="G88" s="1">
        <v>2</v>
      </c>
      <c r="H88" s="4">
        <v>5</v>
      </c>
      <c r="I88" s="1" t="s">
        <v>36</v>
      </c>
      <c r="J88" s="1">
        <f>SQRT(540^2+960^2)/H88</f>
        <v>220.29071700822982</v>
      </c>
      <c r="K88" s="4">
        <v>8</v>
      </c>
      <c r="L88" s="51" t="s">
        <v>77</v>
      </c>
      <c r="M88" s="1">
        <v>4</v>
      </c>
      <c r="N88" s="4">
        <v>1300</v>
      </c>
      <c r="O88" s="1">
        <v>1</v>
      </c>
      <c r="P88" s="4">
        <v>4</v>
      </c>
      <c r="Q88" s="1" t="s">
        <v>165</v>
      </c>
      <c r="R88" s="4">
        <v>1800</v>
      </c>
      <c r="S88" s="1" t="s">
        <v>395</v>
      </c>
      <c r="T88" s="1" t="s">
        <v>394</v>
      </c>
      <c r="U88" s="7">
        <v>41601</v>
      </c>
    </row>
    <row r="89" spans="1:21" ht="12.75">
      <c r="A89" s="5" t="s">
        <v>307</v>
      </c>
      <c r="B89" s="1" t="s">
        <v>253</v>
      </c>
      <c r="C89" s="1" t="s">
        <v>62</v>
      </c>
      <c r="D89" s="1">
        <v>10826</v>
      </c>
      <c r="E89" s="60" t="s">
        <v>349</v>
      </c>
      <c r="F89" s="3" t="s">
        <v>37</v>
      </c>
      <c r="G89" s="1">
        <v>2</v>
      </c>
      <c r="H89" s="1">
        <v>6</v>
      </c>
      <c r="I89" s="1" t="s">
        <v>41</v>
      </c>
      <c r="J89" s="1">
        <f>SQRT(720^2+1280^2)/H89</f>
        <v>244.7674633424776</v>
      </c>
      <c r="K89" s="1">
        <v>13</v>
      </c>
      <c r="L89" s="1" t="s">
        <v>63</v>
      </c>
      <c r="M89" s="1">
        <v>4</v>
      </c>
      <c r="N89" s="4">
        <v>1500</v>
      </c>
      <c r="O89" s="4">
        <v>1</v>
      </c>
      <c r="P89" s="1">
        <v>16</v>
      </c>
      <c r="Q89" s="1" t="s">
        <v>165</v>
      </c>
      <c r="R89" s="1">
        <v>2500</v>
      </c>
      <c r="S89" s="1" t="s">
        <v>395</v>
      </c>
      <c r="T89" s="1" t="s">
        <v>394</v>
      </c>
      <c r="U89" s="7">
        <v>41699</v>
      </c>
    </row>
    <row r="90" spans="1:21" ht="12.75">
      <c r="A90" s="5" t="s">
        <v>252</v>
      </c>
      <c r="B90" s="1" t="s">
        <v>253</v>
      </c>
      <c r="C90" s="1" t="s">
        <v>62</v>
      </c>
      <c r="D90" s="1">
        <v>8332</v>
      </c>
      <c r="E90" s="60" t="s">
        <v>349</v>
      </c>
      <c r="F90" s="3" t="s">
        <v>37</v>
      </c>
      <c r="G90" s="1">
        <v>2</v>
      </c>
      <c r="H90" s="1">
        <v>5.7</v>
      </c>
      <c r="I90" s="1" t="s">
        <v>36</v>
      </c>
      <c r="J90" s="1">
        <f>SQRT(540^2+960^2)/H90</f>
        <v>193.23747105985072</v>
      </c>
      <c r="K90" s="1">
        <v>8</v>
      </c>
      <c r="L90" s="1" t="s">
        <v>42</v>
      </c>
      <c r="M90" s="1">
        <v>4</v>
      </c>
      <c r="N90" s="1">
        <v>1200</v>
      </c>
      <c r="O90" s="1">
        <v>1</v>
      </c>
      <c r="P90" s="1">
        <v>4</v>
      </c>
      <c r="Q90" s="1" t="s">
        <v>165</v>
      </c>
      <c r="R90" s="1">
        <v>2500</v>
      </c>
      <c r="S90" s="1" t="s">
        <v>395</v>
      </c>
      <c r="T90" s="1" t="s">
        <v>394</v>
      </c>
      <c r="U90" s="7">
        <v>41426</v>
      </c>
    </row>
    <row r="91" spans="1:21" ht="12.75">
      <c r="A91" s="5" t="s">
        <v>282</v>
      </c>
      <c r="B91" s="1" t="s">
        <v>253</v>
      </c>
      <c r="C91" s="1" t="s">
        <v>62</v>
      </c>
      <c r="D91" s="1">
        <v>8990</v>
      </c>
      <c r="E91" s="60" t="s">
        <v>349</v>
      </c>
      <c r="F91" s="3" t="s">
        <v>37</v>
      </c>
      <c r="G91" s="1">
        <v>2</v>
      </c>
      <c r="H91" s="1">
        <v>5.5</v>
      </c>
      <c r="I91" s="1" t="s">
        <v>41</v>
      </c>
      <c r="J91" s="1">
        <f>SQRT(720^2+1280^2)/H91</f>
        <v>267.0190509190665</v>
      </c>
      <c r="K91" s="1">
        <v>13</v>
      </c>
      <c r="L91" s="1" t="s">
        <v>42</v>
      </c>
      <c r="M91" s="1">
        <v>4</v>
      </c>
      <c r="N91" s="1">
        <v>1200</v>
      </c>
      <c r="O91" s="1">
        <v>1</v>
      </c>
      <c r="P91" s="1">
        <v>16</v>
      </c>
      <c r="Q91" s="1" t="s">
        <v>165</v>
      </c>
      <c r="R91" s="1">
        <v>2600</v>
      </c>
      <c r="S91" s="1" t="s">
        <v>395</v>
      </c>
      <c r="T91" s="1" t="s">
        <v>394</v>
      </c>
      <c r="U91" s="7">
        <v>41456</v>
      </c>
    </row>
    <row r="92" spans="1:21" ht="12.75">
      <c r="A92" s="5" t="s">
        <v>287</v>
      </c>
      <c r="B92" s="1" t="s">
        <v>253</v>
      </c>
      <c r="C92" s="1" t="s">
        <v>62</v>
      </c>
      <c r="D92" s="1">
        <v>9590</v>
      </c>
      <c r="E92" s="60" t="s">
        <v>349</v>
      </c>
      <c r="F92" s="3" t="s">
        <v>37</v>
      </c>
      <c r="G92" s="1">
        <v>2</v>
      </c>
      <c r="H92" s="1">
        <v>5</v>
      </c>
      <c r="I92" s="1" t="s">
        <v>44</v>
      </c>
      <c r="J92" s="1">
        <f>SQRT(1080^2+1920^2)/H92</f>
        <v>440.58143401645964</v>
      </c>
      <c r="K92" s="1">
        <v>13</v>
      </c>
      <c r="L92" s="1" t="s">
        <v>63</v>
      </c>
      <c r="M92" s="1">
        <v>4</v>
      </c>
      <c r="N92" s="1">
        <v>1500</v>
      </c>
      <c r="O92" s="1">
        <v>1</v>
      </c>
      <c r="P92" s="1">
        <v>16</v>
      </c>
      <c r="Q92" s="1" t="s">
        <v>165</v>
      </c>
      <c r="R92" s="1">
        <v>2300</v>
      </c>
      <c r="S92" s="1" t="s">
        <v>395</v>
      </c>
      <c r="T92" s="1" t="s">
        <v>394</v>
      </c>
      <c r="U92" s="7">
        <v>41487</v>
      </c>
    </row>
    <row r="93" spans="1:21" ht="12.75">
      <c r="A93" s="5" t="s">
        <v>222</v>
      </c>
      <c r="B93" s="1" t="s">
        <v>56</v>
      </c>
      <c r="C93" s="1" t="s">
        <v>62</v>
      </c>
      <c r="D93" s="1">
        <v>6990</v>
      </c>
      <c r="E93" s="60" t="s">
        <v>349</v>
      </c>
      <c r="F93" s="3" t="s">
        <v>37</v>
      </c>
      <c r="G93" s="1">
        <v>2</v>
      </c>
      <c r="H93" s="1">
        <v>5.5</v>
      </c>
      <c r="I93" s="1" t="s">
        <v>41</v>
      </c>
      <c r="J93" s="1">
        <f>SQRT(720^2+1280^2)/H93</f>
        <v>267.0190509190665</v>
      </c>
      <c r="K93" s="1">
        <v>8</v>
      </c>
      <c r="L93" s="1" t="s">
        <v>75</v>
      </c>
      <c r="M93" s="1">
        <v>4</v>
      </c>
      <c r="N93" s="1">
        <v>1300</v>
      </c>
      <c r="O93" s="1">
        <v>1</v>
      </c>
      <c r="P93" s="1">
        <v>8</v>
      </c>
      <c r="Q93" s="1" t="s">
        <v>165</v>
      </c>
      <c r="R93" s="1">
        <v>2500</v>
      </c>
      <c r="S93" s="1" t="s">
        <v>395</v>
      </c>
      <c r="T93" s="1" t="s">
        <v>394</v>
      </c>
      <c r="U93" s="7">
        <v>41640</v>
      </c>
    </row>
    <row r="94" spans="1:21" ht="12.75">
      <c r="A94" s="5" t="s">
        <v>197</v>
      </c>
      <c r="B94" s="1" t="s">
        <v>56</v>
      </c>
      <c r="C94" s="1" t="s">
        <v>62</v>
      </c>
      <c r="D94" s="1">
        <v>6163</v>
      </c>
      <c r="E94" s="60" t="s">
        <v>349</v>
      </c>
      <c r="F94" s="3" t="s">
        <v>37</v>
      </c>
      <c r="G94" s="1">
        <v>2</v>
      </c>
      <c r="H94" s="1">
        <v>5</v>
      </c>
      <c r="I94" s="1" t="s">
        <v>41</v>
      </c>
      <c r="J94" s="1">
        <f>SQRT(720^2+1280^2)/H94</f>
        <v>293.7209560109731</v>
      </c>
      <c r="K94" s="1">
        <v>8</v>
      </c>
      <c r="L94" s="51" t="s">
        <v>75</v>
      </c>
      <c r="M94" s="1">
        <v>4</v>
      </c>
      <c r="N94" s="1">
        <v>1300</v>
      </c>
      <c r="O94" s="1">
        <v>1</v>
      </c>
      <c r="P94" s="1">
        <v>8</v>
      </c>
      <c r="Q94" s="1" t="s">
        <v>165</v>
      </c>
      <c r="R94" s="1">
        <v>2000</v>
      </c>
      <c r="S94" s="1" t="s">
        <v>395</v>
      </c>
      <c r="T94" s="1" t="s">
        <v>394</v>
      </c>
      <c r="U94" s="7">
        <v>41699</v>
      </c>
    </row>
    <row r="95" spans="1:21" ht="12.75">
      <c r="A95" s="5" t="s">
        <v>347</v>
      </c>
      <c r="B95" s="1" t="s">
        <v>56</v>
      </c>
      <c r="C95" s="1" t="s">
        <v>62</v>
      </c>
      <c r="D95" s="1">
        <v>7359</v>
      </c>
      <c r="E95" s="60" t="s">
        <v>349</v>
      </c>
      <c r="F95" s="3" t="s">
        <v>37</v>
      </c>
      <c r="G95" s="1">
        <v>2</v>
      </c>
      <c r="H95" s="1">
        <v>5</v>
      </c>
      <c r="I95" s="1" t="s">
        <v>41</v>
      </c>
      <c r="J95" s="1">
        <f>SQRT(720^2+1280^2)/H95</f>
        <v>293.7209560109731</v>
      </c>
      <c r="K95" s="1">
        <v>8</v>
      </c>
      <c r="L95" s="1" t="s">
        <v>113</v>
      </c>
      <c r="M95" s="1">
        <v>8</v>
      </c>
      <c r="N95" s="1">
        <v>1700</v>
      </c>
      <c r="O95" s="1">
        <v>1</v>
      </c>
      <c r="P95" s="1">
        <v>8</v>
      </c>
      <c r="Q95" s="1" t="s">
        <v>165</v>
      </c>
      <c r="R95" s="1">
        <v>2000</v>
      </c>
      <c r="S95" s="1" t="s">
        <v>395</v>
      </c>
      <c r="T95" s="1" t="s">
        <v>394</v>
      </c>
      <c r="U95" s="7">
        <v>41852</v>
      </c>
    </row>
    <row r="96" spans="1:21" ht="12.75">
      <c r="A96" s="5" t="s">
        <v>94</v>
      </c>
      <c r="B96" s="1" t="s">
        <v>56</v>
      </c>
      <c r="C96" s="4">
        <v>5505</v>
      </c>
      <c r="D96" s="4">
        <v>4550</v>
      </c>
      <c r="E96" s="61">
        <f>D96-C96</f>
        <v>-955</v>
      </c>
      <c r="F96" s="3" t="s">
        <v>37</v>
      </c>
      <c r="G96" s="1">
        <v>2</v>
      </c>
      <c r="H96" s="1">
        <v>5</v>
      </c>
      <c r="I96" s="1" t="s">
        <v>36</v>
      </c>
      <c r="J96" s="1">
        <f>SQRT(540^2+960^2)/H96</f>
        <v>220.29071700822982</v>
      </c>
      <c r="K96" s="1">
        <v>8</v>
      </c>
      <c r="L96" s="10" t="s">
        <v>42</v>
      </c>
      <c r="M96" s="1">
        <v>4</v>
      </c>
      <c r="N96" s="1">
        <v>1200</v>
      </c>
      <c r="O96" s="1">
        <v>1</v>
      </c>
      <c r="P96" s="1">
        <v>4</v>
      </c>
      <c r="Q96" s="1" t="s">
        <v>165</v>
      </c>
      <c r="R96" s="1">
        <v>2200</v>
      </c>
      <c r="S96" s="1" t="s">
        <v>395</v>
      </c>
      <c r="T96" s="1" t="s">
        <v>394</v>
      </c>
      <c r="U96" s="7">
        <v>41395</v>
      </c>
    </row>
    <row r="97" spans="1:21" ht="12.75">
      <c r="A97" s="5" t="s">
        <v>212</v>
      </c>
      <c r="B97" s="1" t="s">
        <v>24</v>
      </c>
      <c r="C97" s="1" t="s">
        <v>62</v>
      </c>
      <c r="D97" s="1">
        <v>6850</v>
      </c>
      <c r="E97" s="60" t="s">
        <v>349</v>
      </c>
      <c r="F97" s="3" t="s">
        <v>37</v>
      </c>
      <c r="G97" s="1">
        <v>2</v>
      </c>
      <c r="H97" s="1">
        <v>5</v>
      </c>
      <c r="I97" s="1" t="s">
        <v>41</v>
      </c>
      <c r="J97" s="1">
        <f>SQRT(720^2+1280^2)/H97</f>
        <v>293.7209560109731</v>
      </c>
      <c r="K97" s="1">
        <v>8</v>
      </c>
      <c r="L97" s="51" t="s">
        <v>75</v>
      </c>
      <c r="M97" s="1">
        <v>4</v>
      </c>
      <c r="N97" s="1">
        <v>1300</v>
      </c>
      <c r="O97" s="1">
        <v>1</v>
      </c>
      <c r="P97" s="1">
        <v>8</v>
      </c>
      <c r="Q97" s="1" t="s">
        <v>165</v>
      </c>
      <c r="R97" s="1">
        <v>2250</v>
      </c>
      <c r="S97" s="1" t="s">
        <v>395</v>
      </c>
      <c r="T97" s="1" t="s">
        <v>394</v>
      </c>
      <c r="U97" s="7">
        <v>41640</v>
      </c>
    </row>
    <row r="98" spans="1:21" ht="12.75">
      <c r="A98" s="5" t="s">
        <v>293</v>
      </c>
      <c r="B98" s="1" t="s">
        <v>24</v>
      </c>
      <c r="C98" s="1" t="s">
        <v>62</v>
      </c>
      <c r="D98" s="1">
        <v>9630</v>
      </c>
      <c r="E98" s="60" t="s">
        <v>349</v>
      </c>
      <c r="F98" s="3" t="s">
        <v>171</v>
      </c>
      <c r="G98" s="1">
        <v>2</v>
      </c>
      <c r="H98" s="1">
        <v>5.5</v>
      </c>
      <c r="I98" s="1" t="s">
        <v>41</v>
      </c>
      <c r="J98" s="1">
        <f>SQRT(720^2+1280^2)/H98</f>
        <v>267.0190509190665</v>
      </c>
      <c r="K98" s="1">
        <v>13</v>
      </c>
      <c r="L98" s="1" t="s">
        <v>272</v>
      </c>
      <c r="M98" s="1">
        <v>8</v>
      </c>
      <c r="N98" s="1">
        <v>1400</v>
      </c>
      <c r="O98" s="1">
        <v>1</v>
      </c>
      <c r="P98" s="1">
        <v>8</v>
      </c>
      <c r="Q98" s="1" t="s">
        <v>165</v>
      </c>
      <c r="R98" s="1">
        <v>2500</v>
      </c>
      <c r="S98" s="1" t="s">
        <v>395</v>
      </c>
      <c r="T98" s="1" t="s">
        <v>341</v>
      </c>
      <c r="U98" s="7">
        <v>41913</v>
      </c>
    </row>
    <row r="99" spans="1:21" ht="12.75">
      <c r="A99" s="5" t="s">
        <v>72</v>
      </c>
      <c r="B99" s="1" t="s">
        <v>24</v>
      </c>
      <c r="C99" s="4">
        <v>8990</v>
      </c>
      <c r="D99" s="4">
        <v>6950</v>
      </c>
      <c r="E99" s="61">
        <f>D99-C99</f>
        <v>-2040</v>
      </c>
      <c r="F99" s="3" t="s">
        <v>37</v>
      </c>
      <c r="G99" s="1">
        <v>2</v>
      </c>
      <c r="H99" s="1">
        <v>5</v>
      </c>
      <c r="I99" s="1" t="s">
        <v>41</v>
      </c>
      <c r="J99" s="1">
        <f>SQRT(720^2+1280^2)/H99</f>
        <v>293.7209560109731</v>
      </c>
      <c r="K99" s="1">
        <v>8</v>
      </c>
      <c r="L99" s="10" t="s">
        <v>42</v>
      </c>
      <c r="M99" s="1">
        <v>4</v>
      </c>
      <c r="N99" s="1">
        <v>1200</v>
      </c>
      <c r="O99" s="1">
        <v>1</v>
      </c>
      <c r="P99" s="1">
        <v>4</v>
      </c>
      <c r="Q99" s="1" t="s">
        <v>165</v>
      </c>
      <c r="R99" s="1">
        <v>4000</v>
      </c>
      <c r="S99" s="1" t="s">
        <v>382</v>
      </c>
      <c r="T99" s="1" t="s">
        <v>394</v>
      </c>
      <c r="U99" s="7">
        <v>41487</v>
      </c>
    </row>
    <row r="100" spans="1:21" ht="12.75">
      <c r="A100" s="5" t="s">
        <v>188</v>
      </c>
      <c r="B100" s="1" t="s">
        <v>24</v>
      </c>
      <c r="C100" s="1" t="s">
        <v>62</v>
      </c>
      <c r="D100" s="1">
        <v>5990</v>
      </c>
      <c r="E100" s="60" t="s">
        <v>349</v>
      </c>
      <c r="F100" s="3" t="s">
        <v>189</v>
      </c>
      <c r="G100" s="1">
        <v>2</v>
      </c>
      <c r="H100" s="1">
        <v>5</v>
      </c>
      <c r="I100" s="1" t="s">
        <v>41</v>
      </c>
      <c r="J100" s="1">
        <f>SQRT(720^2+1280^2)/H100</f>
        <v>293.7209560109731</v>
      </c>
      <c r="K100" s="1">
        <v>8</v>
      </c>
      <c r="L100" s="1" t="s">
        <v>372</v>
      </c>
      <c r="M100" s="1">
        <v>4</v>
      </c>
      <c r="N100" s="1">
        <v>1200</v>
      </c>
      <c r="O100" s="1">
        <v>1</v>
      </c>
      <c r="P100" s="1">
        <v>8</v>
      </c>
      <c r="Q100" s="1" t="s">
        <v>165</v>
      </c>
      <c r="R100" s="1">
        <v>2150</v>
      </c>
      <c r="S100" s="1" t="s">
        <v>395</v>
      </c>
      <c r="T100" s="1" t="s">
        <v>394</v>
      </c>
      <c r="U100" s="7">
        <v>41883</v>
      </c>
    </row>
    <row r="101" spans="1:21" ht="12.75">
      <c r="A101" s="5" t="s">
        <v>243</v>
      </c>
      <c r="B101" s="1" t="s">
        <v>24</v>
      </c>
      <c r="C101" s="1" t="s">
        <v>62</v>
      </c>
      <c r="D101" s="1">
        <v>7800</v>
      </c>
      <c r="E101" s="60" t="s">
        <v>349</v>
      </c>
      <c r="F101" s="3" t="s">
        <v>37</v>
      </c>
      <c r="G101" s="1">
        <v>2</v>
      </c>
      <c r="H101" s="1">
        <v>5</v>
      </c>
      <c r="I101" s="1" t="s">
        <v>41</v>
      </c>
      <c r="J101" s="1">
        <f>SQRT(720^2+1280^2)/H101</f>
        <v>293.7209560109731</v>
      </c>
      <c r="K101" s="1">
        <v>13</v>
      </c>
      <c r="L101" s="1" t="s">
        <v>75</v>
      </c>
      <c r="M101" s="1">
        <v>4</v>
      </c>
      <c r="N101" s="1">
        <v>1300</v>
      </c>
      <c r="O101" s="1">
        <v>1</v>
      </c>
      <c r="P101" s="1">
        <v>16</v>
      </c>
      <c r="Q101" s="1" t="s">
        <v>43</v>
      </c>
      <c r="R101" s="1">
        <v>2000</v>
      </c>
      <c r="S101" s="1" t="s">
        <v>382</v>
      </c>
      <c r="T101" s="1" t="s">
        <v>394</v>
      </c>
      <c r="U101" s="7">
        <v>41783</v>
      </c>
    </row>
    <row r="102" spans="1:21" ht="12.75">
      <c r="A102" s="5" t="s">
        <v>301</v>
      </c>
      <c r="B102" s="1" t="s">
        <v>24</v>
      </c>
      <c r="C102" s="1" t="s">
        <v>62</v>
      </c>
      <c r="D102" s="1">
        <v>10000</v>
      </c>
      <c r="E102" s="60" t="s">
        <v>349</v>
      </c>
      <c r="F102" s="3" t="s">
        <v>171</v>
      </c>
      <c r="G102" s="1">
        <v>2</v>
      </c>
      <c r="H102" s="1">
        <v>5.5</v>
      </c>
      <c r="I102" s="1" t="s">
        <v>41</v>
      </c>
      <c r="J102" s="1">
        <f>SQRT(720^2+1280^2)/H102</f>
        <v>267.0190509190665</v>
      </c>
      <c r="K102" s="1">
        <v>8</v>
      </c>
      <c r="L102" s="1" t="s">
        <v>317</v>
      </c>
      <c r="M102" s="1">
        <v>4</v>
      </c>
      <c r="N102" s="1">
        <v>1200</v>
      </c>
      <c r="O102" s="1">
        <v>1</v>
      </c>
      <c r="P102" s="1">
        <v>16</v>
      </c>
      <c r="Q102" s="1" t="s">
        <v>165</v>
      </c>
      <c r="R102" s="1">
        <v>2500</v>
      </c>
      <c r="S102" s="1" t="s">
        <v>395</v>
      </c>
      <c r="T102" s="1" t="s">
        <v>341</v>
      </c>
      <c r="U102" s="7">
        <v>41903</v>
      </c>
    </row>
    <row r="103" spans="1:21" ht="12.75">
      <c r="A103" s="5" t="s">
        <v>250</v>
      </c>
      <c r="B103" s="1" t="s">
        <v>24</v>
      </c>
      <c r="C103" s="1" t="s">
        <v>62</v>
      </c>
      <c r="D103" s="1">
        <v>8270</v>
      </c>
      <c r="E103" s="60" t="s">
        <v>349</v>
      </c>
      <c r="F103" s="3" t="s">
        <v>37</v>
      </c>
      <c r="G103" s="1">
        <v>2</v>
      </c>
      <c r="H103" s="1">
        <v>5.3</v>
      </c>
      <c r="I103" s="1" t="s">
        <v>41</v>
      </c>
      <c r="J103" s="1">
        <f>SQRT(720^2+1280^2)/H103</f>
        <v>277.095241519786</v>
      </c>
      <c r="K103" s="1">
        <v>8</v>
      </c>
      <c r="L103" s="51" t="s">
        <v>75</v>
      </c>
      <c r="M103" s="1">
        <v>4</v>
      </c>
      <c r="N103" s="4">
        <v>1300</v>
      </c>
      <c r="O103" s="4">
        <v>2</v>
      </c>
      <c r="P103" s="4">
        <v>16</v>
      </c>
      <c r="Q103" s="1" t="s">
        <v>39</v>
      </c>
      <c r="R103" s="1">
        <v>4000</v>
      </c>
      <c r="S103" s="1" t="s">
        <v>395</v>
      </c>
      <c r="T103" s="1" t="s">
        <v>394</v>
      </c>
      <c r="U103" s="7">
        <v>41759</v>
      </c>
    </row>
    <row r="104" spans="1:21" ht="12.75">
      <c r="A104" s="5" t="s">
        <v>73</v>
      </c>
      <c r="B104" s="1" t="s">
        <v>24</v>
      </c>
      <c r="C104" s="4">
        <v>8800</v>
      </c>
      <c r="D104" s="4">
        <v>6250</v>
      </c>
      <c r="E104" s="61">
        <f>D104-C104</f>
        <v>-2550</v>
      </c>
      <c r="F104" s="3" t="s">
        <v>37</v>
      </c>
      <c r="G104" s="1">
        <v>2</v>
      </c>
      <c r="H104" s="1">
        <v>5.3</v>
      </c>
      <c r="I104" s="1" t="s">
        <v>41</v>
      </c>
      <c r="J104" s="1">
        <f>SQRT(720^2+1280^2)/H104</f>
        <v>277.095241519786</v>
      </c>
      <c r="K104" s="1">
        <v>8</v>
      </c>
      <c r="L104" s="10" t="s">
        <v>42</v>
      </c>
      <c r="M104" s="1">
        <v>4</v>
      </c>
      <c r="N104" s="1">
        <v>1200</v>
      </c>
      <c r="O104" s="1">
        <v>1</v>
      </c>
      <c r="P104" s="1">
        <v>4</v>
      </c>
      <c r="Q104" s="1" t="s">
        <v>165</v>
      </c>
      <c r="R104" s="1">
        <v>2250</v>
      </c>
      <c r="S104" s="1" t="s">
        <v>395</v>
      </c>
      <c r="T104" s="1" t="s">
        <v>394</v>
      </c>
      <c r="U104" s="7">
        <v>41358</v>
      </c>
    </row>
    <row r="105" spans="1:21" ht="12.75">
      <c r="A105" s="5" t="s">
        <v>74</v>
      </c>
      <c r="B105" s="1" t="s">
        <v>24</v>
      </c>
      <c r="C105" s="4">
        <v>13500</v>
      </c>
      <c r="D105" s="4">
        <v>7320</v>
      </c>
      <c r="E105" s="62">
        <f>D105-C105</f>
        <v>-6180</v>
      </c>
      <c r="F105" s="3" t="s">
        <v>37</v>
      </c>
      <c r="G105" s="1">
        <v>2</v>
      </c>
      <c r="H105" s="1">
        <v>6</v>
      </c>
      <c r="I105" s="1" t="s">
        <v>41</v>
      </c>
      <c r="J105" s="1">
        <f>SQRT(720^2+1280^2)/H105</f>
        <v>244.7674633424776</v>
      </c>
      <c r="K105" s="1">
        <v>8</v>
      </c>
      <c r="L105" s="10" t="s">
        <v>75</v>
      </c>
      <c r="M105" s="1">
        <v>4</v>
      </c>
      <c r="N105" s="1">
        <v>1300</v>
      </c>
      <c r="O105" s="1">
        <v>1</v>
      </c>
      <c r="P105" s="1">
        <v>8</v>
      </c>
      <c r="Q105" s="1" t="s">
        <v>165</v>
      </c>
      <c r="R105" s="1">
        <v>3000</v>
      </c>
      <c r="S105" s="1" t="s">
        <v>395</v>
      </c>
      <c r="T105" s="1" t="s">
        <v>394</v>
      </c>
      <c r="U105" s="7">
        <v>41640</v>
      </c>
    </row>
    <row r="106" spans="1:21" ht="12.75">
      <c r="A106" s="5" t="s">
        <v>96</v>
      </c>
      <c r="B106" s="1" t="s">
        <v>25</v>
      </c>
      <c r="C106" s="4">
        <v>7690</v>
      </c>
      <c r="D106" s="4">
        <v>7890</v>
      </c>
      <c r="E106" s="59">
        <f>D106-C106</f>
        <v>200</v>
      </c>
      <c r="F106" s="3" t="s">
        <v>37</v>
      </c>
      <c r="G106" s="1">
        <v>2</v>
      </c>
      <c r="H106" s="1">
        <v>5</v>
      </c>
      <c r="I106" s="1" t="s">
        <v>41</v>
      </c>
      <c r="J106" s="1">
        <f>SQRT(720^2+1280^2)/H106</f>
        <v>293.7209560109731</v>
      </c>
      <c r="K106" s="1">
        <v>8</v>
      </c>
      <c r="L106" s="10" t="s">
        <v>42</v>
      </c>
      <c r="M106" s="1">
        <v>4</v>
      </c>
      <c r="N106" s="1">
        <v>1200</v>
      </c>
      <c r="O106" s="1">
        <v>1</v>
      </c>
      <c r="P106" s="1">
        <v>4</v>
      </c>
      <c r="Q106" s="1" t="s">
        <v>165</v>
      </c>
      <c r="R106" s="1">
        <v>1950</v>
      </c>
      <c r="S106" s="1" t="s">
        <v>395</v>
      </c>
      <c r="T106" s="1" t="s">
        <v>394</v>
      </c>
      <c r="U106" s="7">
        <v>41518</v>
      </c>
    </row>
    <row r="107" spans="1:21" ht="12.75">
      <c r="A107" s="5" t="s">
        <v>95</v>
      </c>
      <c r="B107" s="1" t="s">
        <v>25</v>
      </c>
      <c r="C107" s="4">
        <v>9651</v>
      </c>
      <c r="D107" s="4">
        <v>7390</v>
      </c>
      <c r="E107" s="61">
        <f>D107-C107</f>
        <v>-2261</v>
      </c>
      <c r="F107" s="3" t="s">
        <v>37</v>
      </c>
      <c r="G107" s="1">
        <v>2</v>
      </c>
      <c r="H107" s="1">
        <v>5</v>
      </c>
      <c r="I107" s="1" t="s">
        <v>44</v>
      </c>
      <c r="J107" s="1">
        <f>SQRT(1080^2+1920^2)/H107</f>
        <v>440.58143401645964</v>
      </c>
      <c r="K107" s="1">
        <v>13</v>
      </c>
      <c r="L107" s="10" t="s">
        <v>42</v>
      </c>
      <c r="M107" s="1">
        <v>4</v>
      </c>
      <c r="N107" s="1">
        <v>1200</v>
      </c>
      <c r="O107" s="1">
        <v>1</v>
      </c>
      <c r="P107" s="1">
        <v>4</v>
      </c>
      <c r="Q107" s="1" t="s">
        <v>165</v>
      </c>
      <c r="R107" s="1">
        <v>2200</v>
      </c>
      <c r="S107" s="1" t="s">
        <v>395</v>
      </c>
      <c r="T107" s="1" t="s">
        <v>394</v>
      </c>
      <c r="U107" s="7">
        <v>41518</v>
      </c>
    </row>
    <row r="108" spans="1:21" ht="12.75">
      <c r="A108" s="31" t="s">
        <v>91</v>
      </c>
      <c r="B108" s="4" t="s">
        <v>25</v>
      </c>
      <c r="C108" s="4">
        <v>7990</v>
      </c>
      <c r="D108" s="4">
        <v>6590</v>
      </c>
      <c r="E108" s="61">
        <f>D108-C108</f>
        <v>-1400</v>
      </c>
      <c r="F108" s="12" t="s">
        <v>37</v>
      </c>
      <c r="G108" s="4">
        <v>2</v>
      </c>
      <c r="H108" s="4">
        <v>5.7</v>
      </c>
      <c r="I108" s="1" t="s">
        <v>41</v>
      </c>
      <c r="J108" s="1">
        <f>SQRT(720^2+1280^2)/H108</f>
        <v>257.6499614131343</v>
      </c>
      <c r="K108" s="4">
        <v>8</v>
      </c>
      <c r="L108" s="10" t="s">
        <v>42</v>
      </c>
      <c r="M108" s="1">
        <v>4</v>
      </c>
      <c r="N108" s="4">
        <v>1200</v>
      </c>
      <c r="O108" s="1">
        <v>1</v>
      </c>
      <c r="P108" s="4">
        <v>4</v>
      </c>
      <c r="Q108" s="1" t="s">
        <v>165</v>
      </c>
      <c r="R108" s="4">
        <v>2600</v>
      </c>
      <c r="S108" s="1" t="s">
        <v>395</v>
      </c>
      <c r="T108" s="1" t="s">
        <v>394</v>
      </c>
      <c r="U108" s="30">
        <v>41518</v>
      </c>
    </row>
    <row r="109" spans="1:21" ht="12.75">
      <c r="A109" s="5" t="s">
        <v>336</v>
      </c>
      <c r="B109" s="1" t="s">
        <v>20</v>
      </c>
      <c r="C109" s="1" t="s">
        <v>62</v>
      </c>
      <c r="D109" s="1">
        <v>23080</v>
      </c>
      <c r="E109" s="60" t="s">
        <v>349</v>
      </c>
      <c r="F109" s="3" t="s">
        <v>37</v>
      </c>
      <c r="G109" s="1">
        <v>2</v>
      </c>
      <c r="H109" s="1">
        <v>5.46</v>
      </c>
      <c r="I109" s="1" t="s">
        <v>159</v>
      </c>
      <c r="J109" s="1">
        <f>SQRT(1440^2+2560^2)/H109</f>
        <v>537.9504688845661</v>
      </c>
      <c r="K109" s="1">
        <v>13</v>
      </c>
      <c r="L109" s="51" t="s">
        <v>345</v>
      </c>
      <c r="M109" s="1">
        <v>4</v>
      </c>
      <c r="N109" s="1">
        <v>2500</v>
      </c>
      <c r="O109" s="1">
        <v>2</v>
      </c>
      <c r="P109" s="1">
        <v>16</v>
      </c>
      <c r="Q109" s="4" t="s">
        <v>346</v>
      </c>
      <c r="R109" s="1">
        <v>3000</v>
      </c>
      <c r="S109" s="1" t="s">
        <v>395</v>
      </c>
      <c r="T109" s="1" t="s">
        <v>341</v>
      </c>
      <c r="U109" s="7">
        <v>41852</v>
      </c>
    </row>
    <row r="110" spans="1:21" ht="12.75">
      <c r="A110" s="5" t="s">
        <v>335</v>
      </c>
      <c r="B110" s="1" t="s">
        <v>20</v>
      </c>
      <c r="C110" s="1" t="s">
        <v>62</v>
      </c>
      <c r="D110" s="1">
        <v>21666</v>
      </c>
      <c r="E110" s="60" t="s">
        <v>349</v>
      </c>
      <c r="F110" s="3" t="s">
        <v>37</v>
      </c>
      <c r="G110" s="1">
        <v>2</v>
      </c>
      <c r="H110" s="1">
        <v>5.46</v>
      </c>
      <c r="I110" s="1" t="s">
        <v>159</v>
      </c>
      <c r="J110" s="1">
        <f>SQRT(1440^2+2560^2)/H110</f>
        <v>537.9504688845661</v>
      </c>
      <c r="K110" s="1">
        <v>13</v>
      </c>
      <c r="L110" s="51" t="s">
        <v>345</v>
      </c>
      <c r="M110" s="1">
        <v>4</v>
      </c>
      <c r="N110" s="1">
        <v>2500</v>
      </c>
      <c r="O110" s="1">
        <v>3</v>
      </c>
      <c r="P110" s="1">
        <v>32</v>
      </c>
      <c r="Q110" s="4" t="s">
        <v>346</v>
      </c>
      <c r="R110" s="1">
        <v>3000</v>
      </c>
      <c r="S110" s="1" t="s">
        <v>395</v>
      </c>
      <c r="T110" s="1" t="s">
        <v>341</v>
      </c>
      <c r="U110" s="7">
        <v>41852</v>
      </c>
    </row>
    <row r="111" spans="1:21" ht="12.75">
      <c r="A111" s="5" t="s">
        <v>296</v>
      </c>
      <c r="B111" s="1" t="s">
        <v>20</v>
      </c>
      <c r="C111" s="1" t="s">
        <v>62</v>
      </c>
      <c r="D111" s="1">
        <v>9860</v>
      </c>
      <c r="E111" s="60" t="s">
        <v>349</v>
      </c>
      <c r="F111" s="3" t="s">
        <v>171</v>
      </c>
      <c r="G111" s="1">
        <v>2</v>
      </c>
      <c r="H111" s="1">
        <v>5</v>
      </c>
      <c r="I111" s="1" t="s">
        <v>41</v>
      </c>
      <c r="J111" s="1">
        <f>SQRT(720^2+1280^2)/H111</f>
        <v>293.7209560109731</v>
      </c>
      <c r="K111" s="1">
        <v>8</v>
      </c>
      <c r="L111" s="1" t="s">
        <v>297</v>
      </c>
      <c r="M111" s="1">
        <v>4</v>
      </c>
      <c r="N111" s="1">
        <v>1200</v>
      </c>
      <c r="O111" s="1">
        <v>1</v>
      </c>
      <c r="P111" s="1">
        <v>8</v>
      </c>
      <c r="Q111" s="1" t="s">
        <v>165</v>
      </c>
      <c r="R111" s="1">
        <v>2540</v>
      </c>
      <c r="S111" s="1" t="s">
        <v>395</v>
      </c>
      <c r="T111" s="1" t="s">
        <v>394</v>
      </c>
      <c r="U111" s="7">
        <v>41837</v>
      </c>
    </row>
    <row r="112" spans="1:21" ht="12.75">
      <c r="A112" s="5" t="s">
        <v>303</v>
      </c>
      <c r="B112" s="1" t="s">
        <v>20</v>
      </c>
      <c r="C112" s="1" t="s">
        <v>62</v>
      </c>
      <c r="D112" s="1">
        <v>10190</v>
      </c>
      <c r="E112" s="60" t="s">
        <v>349</v>
      </c>
      <c r="F112" s="3" t="s">
        <v>171</v>
      </c>
      <c r="G112" s="1">
        <v>2</v>
      </c>
      <c r="H112" s="1">
        <v>5.5</v>
      </c>
      <c r="I112" s="1" t="s">
        <v>36</v>
      </c>
      <c r="J112" s="1">
        <f>SQRT(540^2+960^2)/H112</f>
        <v>200.26428818929983</v>
      </c>
      <c r="K112" s="1">
        <v>13</v>
      </c>
      <c r="L112" s="1" t="s">
        <v>75</v>
      </c>
      <c r="M112" s="1">
        <v>4</v>
      </c>
      <c r="N112" s="4">
        <v>1300</v>
      </c>
      <c r="O112" s="4">
        <v>1</v>
      </c>
      <c r="P112" s="1">
        <v>8</v>
      </c>
      <c r="Q112" s="1" t="s">
        <v>165</v>
      </c>
      <c r="R112" s="1">
        <v>3000</v>
      </c>
      <c r="S112" s="1" t="s">
        <v>395</v>
      </c>
      <c r="T112" s="1" t="s">
        <v>394</v>
      </c>
      <c r="U112" s="7">
        <v>41898</v>
      </c>
    </row>
    <row r="113" spans="1:21" ht="12.75">
      <c r="A113" s="5" t="s">
        <v>181</v>
      </c>
      <c r="B113" s="1" t="s">
        <v>182</v>
      </c>
      <c r="C113" s="1" t="s">
        <v>62</v>
      </c>
      <c r="D113" s="1">
        <v>5840</v>
      </c>
      <c r="E113" s="60" t="s">
        <v>349</v>
      </c>
      <c r="F113" s="3" t="s">
        <v>37</v>
      </c>
      <c r="G113" s="1">
        <v>2</v>
      </c>
      <c r="H113" s="4">
        <v>5</v>
      </c>
      <c r="I113" s="1" t="s">
        <v>36</v>
      </c>
      <c r="J113" s="1">
        <f>SQRT(540^2+960^2)/H113</f>
        <v>220.29071700822982</v>
      </c>
      <c r="K113" s="4">
        <v>8</v>
      </c>
      <c r="L113" s="51" t="s">
        <v>77</v>
      </c>
      <c r="M113" s="1">
        <v>4</v>
      </c>
      <c r="N113" s="4">
        <v>1300</v>
      </c>
      <c r="O113" s="1">
        <v>1</v>
      </c>
      <c r="P113" s="4">
        <v>4</v>
      </c>
      <c r="Q113" s="1" t="s">
        <v>165</v>
      </c>
      <c r="R113" s="1">
        <v>2000</v>
      </c>
      <c r="S113" s="1" t="s">
        <v>395</v>
      </c>
      <c r="T113" s="1" t="s">
        <v>394</v>
      </c>
      <c r="U113" s="7">
        <v>41640</v>
      </c>
    </row>
    <row r="114" spans="1:21" ht="12.75">
      <c r="A114" s="5" t="s">
        <v>238</v>
      </c>
      <c r="B114" s="1" t="s">
        <v>182</v>
      </c>
      <c r="C114" s="1" t="s">
        <v>62</v>
      </c>
      <c r="D114" s="1">
        <v>7490</v>
      </c>
      <c r="E114" s="60" t="s">
        <v>349</v>
      </c>
      <c r="F114" s="3" t="s">
        <v>37</v>
      </c>
      <c r="G114" s="1">
        <v>2</v>
      </c>
      <c r="H114" s="1">
        <v>5</v>
      </c>
      <c r="I114" s="1" t="s">
        <v>41</v>
      </c>
      <c r="J114" s="1">
        <f>SQRT(720^2+1280^2)/H114</f>
        <v>293.7209560109731</v>
      </c>
      <c r="K114" s="1">
        <v>8</v>
      </c>
      <c r="L114" s="1" t="s">
        <v>372</v>
      </c>
      <c r="M114" s="1">
        <v>4</v>
      </c>
      <c r="N114" s="1">
        <v>1200</v>
      </c>
      <c r="O114" s="1">
        <v>1</v>
      </c>
      <c r="P114" s="1">
        <v>4</v>
      </c>
      <c r="Q114" s="1" t="s">
        <v>165</v>
      </c>
      <c r="R114" s="1">
        <v>2000</v>
      </c>
      <c r="S114" s="1" t="s">
        <v>395</v>
      </c>
      <c r="T114" s="1" t="s">
        <v>394</v>
      </c>
      <c r="U114" s="7">
        <v>41791</v>
      </c>
    </row>
    <row r="115" spans="1:21" ht="12.75">
      <c r="A115" s="5" t="s">
        <v>214</v>
      </c>
      <c r="B115" s="1" t="s">
        <v>182</v>
      </c>
      <c r="C115" s="1" t="s">
        <v>62</v>
      </c>
      <c r="D115" s="1">
        <v>6930</v>
      </c>
      <c r="E115" s="60" t="s">
        <v>349</v>
      </c>
      <c r="F115" s="3" t="s">
        <v>37</v>
      </c>
      <c r="G115" s="1">
        <v>2</v>
      </c>
      <c r="H115" s="1">
        <v>5</v>
      </c>
      <c r="I115" s="1" t="s">
        <v>41</v>
      </c>
      <c r="J115" s="1">
        <f>SQRT(720^2+1280^2)/H115</f>
        <v>293.7209560109731</v>
      </c>
      <c r="K115" s="1">
        <v>8</v>
      </c>
      <c r="L115" s="1" t="s">
        <v>218</v>
      </c>
      <c r="M115" s="1">
        <v>6</v>
      </c>
      <c r="N115" s="1">
        <v>1500</v>
      </c>
      <c r="O115" s="1">
        <v>1</v>
      </c>
      <c r="P115" s="1">
        <v>8</v>
      </c>
      <c r="Q115" s="1" t="s">
        <v>165</v>
      </c>
      <c r="R115" s="1">
        <v>2000</v>
      </c>
      <c r="S115" s="1" t="s">
        <v>395</v>
      </c>
      <c r="T115" s="1" t="s">
        <v>394</v>
      </c>
      <c r="U115" s="7">
        <v>41821</v>
      </c>
    </row>
    <row r="116" spans="1:21" ht="12.75">
      <c r="A116" s="5" t="s">
        <v>326</v>
      </c>
      <c r="B116" s="1" t="s">
        <v>182</v>
      </c>
      <c r="C116" s="1" t="s">
        <v>62</v>
      </c>
      <c r="D116" s="1">
        <v>12950</v>
      </c>
      <c r="E116" s="60" t="s">
        <v>349</v>
      </c>
      <c r="F116" s="3" t="s">
        <v>171</v>
      </c>
      <c r="G116" s="1">
        <v>2</v>
      </c>
      <c r="H116" s="1">
        <v>5</v>
      </c>
      <c r="I116" s="1" t="s">
        <v>44</v>
      </c>
      <c r="J116" s="1">
        <f>SQRT(1080^2+1920^2)/H116</f>
        <v>440.58143401645964</v>
      </c>
      <c r="K116" s="1">
        <v>16</v>
      </c>
      <c r="L116" s="1" t="s">
        <v>339</v>
      </c>
      <c r="M116" s="1">
        <v>8</v>
      </c>
      <c r="N116" s="1">
        <v>1700</v>
      </c>
      <c r="O116" s="1">
        <v>2</v>
      </c>
      <c r="P116" s="1">
        <v>32</v>
      </c>
      <c r="Q116" s="1" t="s">
        <v>43</v>
      </c>
      <c r="R116" s="1">
        <v>2350</v>
      </c>
      <c r="S116" s="1" t="s">
        <v>395</v>
      </c>
      <c r="T116" s="1" t="s">
        <v>394</v>
      </c>
      <c r="U116" s="7">
        <v>41760</v>
      </c>
    </row>
    <row r="117" spans="1:21" ht="12.75">
      <c r="A117" s="31" t="s">
        <v>161</v>
      </c>
      <c r="B117" s="4" t="s">
        <v>162</v>
      </c>
      <c r="C117" s="1" t="s">
        <v>62</v>
      </c>
      <c r="D117" s="1">
        <v>4990</v>
      </c>
      <c r="E117" s="60" t="s">
        <v>349</v>
      </c>
      <c r="F117" s="3" t="s">
        <v>37</v>
      </c>
      <c r="G117" s="1">
        <v>2</v>
      </c>
      <c r="H117" s="4">
        <v>5.5</v>
      </c>
      <c r="I117" s="1" t="s">
        <v>36</v>
      </c>
      <c r="J117" s="1">
        <f>SQRT(540^2+960^2)/H117</f>
        <v>200.26428818929983</v>
      </c>
      <c r="K117" s="4">
        <v>8</v>
      </c>
      <c r="L117" s="51" t="s">
        <v>75</v>
      </c>
      <c r="M117" s="1">
        <v>4</v>
      </c>
      <c r="N117" s="4">
        <v>1300</v>
      </c>
      <c r="O117" s="1">
        <v>1</v>
      </c>
      <c r="P117" s="4">
        <v>4</v>
      </c>
      <c r="Q117" s="1" t="s">
        <v>165</v>
      </c>
      <c r="R117" s="4">
        <v>2800</v>
      </c>
      <c r="S117" s="1" t="s">
        <v>395</v>
      </c>
      <c r="T117" s="1" t="s">
        <v>394</v>
      </c>
      <c r="U117" s="7">
        <v>41609</v>
      </c>
    </row>
    <row r="118" spans="1:21" ht="12.75">
      <c r="A118" s="5" t="s">
        <v>245</v>
      </c>
      <c r="B118" s="1" t="s">
        <v>246</v>
      </c>
      <c r="C118" s="1" t="s">
        <v>62</v>
      </c>
      <c r="D118" s="1">
        <v>7990</v>
      </c>
      <c r="E118" s="60" t="s">
        <v>349</v>
      </c>
      <c r="F118" s="3" t="s">
        <v>37</v>
      </c>
      <c r="G118" s="1">
        <v>2</v>
      </c>
      <c r="H118" s="1">
        <v>5</v>
      </c>
      <c r="I118" s="1" t="s">
        <v>41</v>
      </c>
      <c r="J118" s="1">
        <f>SQRT(720^2+1280^2)/H118</f>
        <v>293.7209560109731</v>
      </c>
      <c r="K118" s="1">
        <v>8</v>
      </c>
      <c r="L118" s="1" t="s">
        <v>42</v>
      </c>
      <c r="M118" s="1">
        <v>4</v>
      </c>
      <c r="N118" s="1">
        <v>1200</v>
      </c>
      <c r="O118" s="1">
        <v>1</v>
      </c>
      <c r="P118" s="1">
        <v>4</v>
      </c>
      <c r="Q118" s="1" t="s">
        <v>165</v>
      </c>
      <c r="R118" s="1">
        <v>2500</v>
      </c>
      <c r="S118" s="1" t="s">
        <v>395</v>
      </c>
      <c r="T118" s="1" t="s">
        <v>394</v>
      </c>
      <c r="U118" s="7">
        <v>41395</v>
      </c>
    </row>
    <row r="119" spans="1:21" ht="12.75">
      <c r="A119" s="5" t="s">
        <v>100</v>
      </c>
      <c r="B119" s="1" t="s">
        <v>101</v>
      </c>
      <c r="C119" s="4">
        <v>5849</v>
      </c>
      <c r="D119" s="4">
        <v>4850</v>
      </c>
      <c r="E119" s="61">
        <f>D119-C119</f>
        <v>-999</v>
      </c>
      <c r="F119" s="3" t="s">
        <v>37</v>
      </c>
      <c r="G119" s="1">
        <v>2</v>
      </c>
      <c r="H119" s="1">
        <v>5</v>
      </c>
      <c r="I119" s="1" t="s">
        <v>41</v>
      </c>
      <c r="J119" s="1">
        <f>SQRT(720^2+1280^2)/H119</f>
        <v>293.7209560109731</v>
      </c>
      <c r="K119" s="1">
        <v>8</v>
      </c>
      <c r="L119" s="10" t="s">
        <v>42</v>
      </c>
      <c r="M119" s="1">
        <v>4</v>
      </c>
      <c r="N119" s="1">
        <v>1200</v>
      </c>
      <c r="O119" s="1">
        <v>1</v>
      </c>
      <c r="P119" s="1">
        <v>4</v>
      </c>
      <c r="Q119" s="1" t="s">
        <v>165</v>
      </c>
      <c r="R119" s="1">
        <v>1600</v>
      </c>
      <c r="S119" s="1" t="s">
        <v>395</v>
      </c>
      <c r="T119" s="1" t="s">
        <v>394</v>
      </c>
      <c r="U119" s="7">
        <v>41487</v>
      </c>
    </row>
    <row r="120" spans="1:21" ht="12.75">
      <c r="A120" s="5" t="s">
        <v>325</v>
      </c>
      <c r="B120" s="1" t="s">
        <v>18</v>
      </c>
      <c r="C120" s="1" t="s">
        <v>62</v>
      </c>
      <c r="D120" s="1">
        <v>12891</v>
      </c>
      <c r="E120" s="60" t="s">
        <v>349</v>
      </c>
      <c r="F120" s="3" t="s">
        <v>171</v>
      </c>
      <c r="G120" s="1">
        <v>2</v>
      </c>
      <c r="H120" s="1">
        <v>6</v>
      </c>
      <c r="I120" s="1" t="s">
        <v>44</v>
      </c>
      <c r="J120" s="1">
        <f>SQRT(1080^2+1920^2)/H120</f>
        <v>367.1511950137164</v>
      </c>
      <c r="K120" s="1">
        <v>13</v>
      </c>
      <c r="L120" s="1" t="s">
        <v>113</v>
      </c>
      <c r="M120" s="1">
        <v>8</v>
      </c>
      <c r="N120" s="1">
        <v>1700</v>
      </c>
      <c r="O120" s="1">
        <v>2</v>
      </c>
      <c r="P120" s="1">
        <v>16</v>
      </c>
      <c r="Q120" s="1" t="s">
        <v>165</v>
      </c>
      <c r="R120" s="1">
        <v>3000</v>
      </c>
      <c r="S120" s="1" t="s">
        <v>395</v>
      </c>
      <c r="T120" s="1" t="s">
        <v>394</v>
      </c>
      <c r="U120" s="7">
        <v>41883</v>
      </c>
    </row>
    <row r="121" spans="1:21" ht="12.75">
      <c r="A121" s="5" t="s">
        <v>315</v>
      </c>
      <c r="B121" s="1" t="s">
        <v>18</v>
      </c>
      <c r="C121" s="1" t="s">
        <v>62</v>
      </c>
      <c r="D121" s="1">
        <v>11925</v>
      </c>
      <c r="E121" s="60" t="s">
        <v>349</v>
      </c>
      <c r="F121" s="3" t="s">
        <v>171</v>
      </c>
      <c r="G121" s="1">
        <v>2</v>
      </c>
      <c r="H121" s="1">
        <v>5</v>
      </c>
      <c r="I121" s="1" t="s">
        <v>44</v>
      </c>
      <c r="J121" s="1">
        <f>SQRT(1080^2+1920^2)/H121</f>
        <v>440.58143401645964</v>
      </c>
      <c r="K121" s="1">
        <v>13</v>
      </c>
      <c r="L121" s="1" t="s">
        <v>113</v>
      </c>
      <c r="M121" s="1">
        <v>8</v>
      </c>
      <c r="N121" s="4">
        <v>1700</v>
      </c>
      <c r="O121" s="4">
        <v>2</v>
      </c>
      <c r="P121" s="1">
        <v>16</v>
      </c>
      <c r="Q121" s="1" t="s">
        <v>165</v>
      </c>
      <c r="R121" s="1">
        <v>3000</v>
      </c>
      <c r="S121" s="1" t="s">
        <v>382</v>
      </c>
      <c r="T121" s="1" t="s">
        <v>394</v>
      </c>
      <c r="U121" s="7">
        <v>41869</v>
      </c>
    </row>
    <row r="122" spans="1:21" ht="12.75">
      <c r="A122" s="5" t="s">
        <v>255</v>
      </c>
      <c r="B122" s="1" t="s">
        <v>18</v>
      </c>
      <c r="C122" s="1" t="s">
        <v>62</v>
      </c>
      <c r="D122" s="1">
        <v>8447</v>
      </c>
      <c r="E122" s="60" t="s">
        <v>349</v>
      </c>
      <c r="F122" s="3" t="s">
        <v>37</v>
      </c>
      <c r="G122" s="1">
        <v>2</v>
      </c>
      <c r="H122" s="1">
        <v>5</v>
      </c>
      <c r="I122" s="1" t="s">
        <v>36</v>
      </c>
      <c r="J122" s="1">
        <f>SQRT(540^2+960^2)/H122</f>
        <v>220.29071700822982</v>
      </c>
      <c r="K122" s="1">
        <v>8</v>
      </c>
      <c r="L122" s="1" t="s">
        <v>75</v>
      </c>
      <c r="M122" s="1">
        <v>4</v>
      </c>
      <c r="N122" s="1">
        <v>1300</v>
      </c>
      <c r="O122" s="1">
        <v>1</v>
      </c>
      <c r="P122" s="1">
        <v>4</v>
      </c>
      <c r="Q122" s="1" t="s">
        <v>165</v>
      </c>
      <c r="R122" s="1">
        <v>5300</v>
      </c>
      <c r="S122" s="1" t="s">
        <v>395</v>
      </c>
      <c r="T122" s="1" t="s">
        <v>394</v>
      </c>
      <c r="U122" s="7">
        <v>41699</v>
      </c>
    </row>
    <row r="123" spans="1:21" ht="12.75">
      <c r="A123" s="5" t="s">
        <v>78</v>
      </c>
      <c r="B123" s="4" t="s">
        <v>18</v>
      </c>
      <c r="C123" s="4">
        <v>12719</v>
      </c>
      <c r="D123" s="4">
        <v>12990</v>
      </c>
      <c r="E123" s="59">
        <f>D123-C123</f>
        <v>271</v>
      </c>
      <c r="F123" s="3" t="s">
        <v>37</v>
      </c>
      <c r="G123" s="1">
        <v>2</v>
      </c>
      <c r="H123" s="1">
        <v>5</v>
      </c>
      <c r="I123" s="1" t="s">
        <v>44</v>
      </c>
      <c r="J123" s="1">
        <f>SQRT(1080^2+1920^2)/H123</f>
        <v>440.58143401645964</v>
      </c>
      <c r="K123" s="1">
        <v>13</v>
      </c>
      <c r="L123" s="10" t="s">
        <v>63</v>
      </c>
      <c r="M123" s="1">
        <v>4</v>
      </c>
      <c r="N123" s="1">
        <v>1500</v>
      </c>
      <c r="O123" s="4">
        <v>2</v>
      </c>
      <c r="P123" s="1">
        <v>16</v>
      </c>
      <c r="Q123" s="1" t="s">
        <v>165</v>
      </c>
      <c r="R123" s="1">
        <v>3300</v>
      </c>
      <c r="S123" s="1" t="s">
        <v>395</v>
      </c>
      <c r="T123" s="1" t="s">
        <v>394</v>
      </c>
      <c r="U123" s="7">
        <v>41596</v>
      </c>
    </row>
    <row r="124" spans="1:21" ht="12.75">
      <c r="A124" s="5" t="s">
        <v>98</v>
      </c>
      <c r="B124" s="1" t="s">
        <v>14</v>
      </c>
      <c r="C124" s="4">
        <v>7950</v>
      </c>
      <c r="D124" s="4">
        <v>6590</v>
      </c>
      <c r="E124" s="61">
        <f>D124-C124</f>
        <v>-1360</v>
      </c>
      <c r="F124" s="3" t="s">
        <v>37</v>
      </c>
      <c r="G124" s="1">
        <v>2</v>
      </c>
      <c r="H124" s="1">
        <v>5</v>
      </c>
      <c r="I124" s="1" t="s">
        <v>41</v>
      </c>
      <c r="J124" s="1">
        <f>SQRT(720^2+1280^2)/H124</f>
        <v>293.7209560109731</v>
      </c>
      <c r="K124" s="1">
        <v>8</v>
      </c>
      <c r="L124" s="10" t="s">
        <v>42</v>
      </c>
      <c r="M124" s="1">
        <v>4</v>
      </c>
      <c r="N124" s="1">
        <v>1200</v>
      </c>
      <c r="O124" s="1">
        <v>1</v>
      </c>
      <c r="P124" s="1">
        <v>4</v>
      </c>
      <c r="Q124" s="1" t="s">
        <v>165</v>
      </c>
      <c r="R124" s="1">
        <v>2000</v>
      </c>
      <c r="S124" s="1" t="s">
        <v>395</v>
      </c>
      <c r="T124" s="1" t="s">
        <v>394</v>
      </c>
      <c r="U124" s="7">
        <v>41456</v>
      </c>
    </row>
    <row r="125" spans="1:21" ht="12.75">
      <c r="A125" s="5" t="s">
        <v>205</v>
      </c>
      <c r="B125" s="1" t="s">
        <v>14</v>
      </c>
      <c r="C125" s="1" t="s">
        <v>62</v>
      </c>
      <c r="D125" s="1">
        <v>6699</v>
      </c>
      <c r="E125" s="60" t="s">
        <v>349</v>
      </c>
      <c r="F125" s="3" t="s">
        <v>37</v>
      </c>
      <c r="G125" s="1">
        <v>2</v>
      </c>
      <c r="H125" s="1">
        <v>5</v>
      </c>
      <c r="I125" s="1" t="s">
        <v>36</v>
      </c>
      <c r="J125" s="1">
        <f>SQRT(540^2+960^2)/H125</f>
        <v>220.29071700822982</v>
      </c>
      <c r="K125" s="1">
        <v>8</v>
      </c>
      <c r="L125" s="51" t="s">
        <v>75</v>
      </c>
      <c r="M125" s="1">
        <v>4</v>
      </c>
      <c r="N125" s="1">
        <v>1300</v>
      </c>
      <c r="O125" s="1">
        <v>1</v>
      </c>
      <c r="P125" s="1">
        <v>4</v>
      </c>
      <c r="Q125" s="1" t="s">
        <v>165</v>
      </c>
      <c r="R125" s="1">
        <v>4000</v>
      </c>
      <c r="S125" s="1" t="s">
        <v>395</v>
      </c>
      <c r="T125" s="1" t="s">
        <v>394</v>
      </c>
      <c r="U125" s="7">
        <v>41821</v>
      </c>
    </row>
    <row r="126" spans="1:21" ht="12.75">
      <c r="A126" s="5" t="s">
        <v>183</v>
      </c>
      <c r="B126" s="1" t="s">
        <v>14</v>
      </c>
      <c r="C126" s="1" t="s">
        <v>62</v>
      </c>
      <c r="D126" s="1">
        <v>5849</v>
      </c>
      <c r="E126" s="60" t="s">
        <v>349</v>
      </c>
      <c r="F126" s="3" t="s">
        <v>171</v>
      </c>
      <c r="G126" s="1">
        <v>2</v>
      </c>
      <c r="H126" s="4">
        <v>5</v>
      </c>
      <c r="I126" s="1" t="s">
        <v>36</v>
      </c>
      <c r="J126" s="1">
        <f>SQRT(540^2+960^2)/H126</f>
        <v>220.29071700822982</v>
      </c>
      <c r="K126" s="4">
        <v>8</v>
      </c>
      <c r="L126" s="51" t="s">
        <v>77</v>
      </c>
      <c r="M126" s="1">
        <v>4</v>
      </c>
      <c r="N126" s="4">
        <v>1300</v>
      </c>
      <c r="O126" s="1">
        <v>1</v>
      </c>
      <c r="P126" s="4">
        <v>8</v>
      </c>
      <c r="Q126" s="1" t="s">
        <v>165</v>
      </c>
      <c r="R126" s="1">
        <v>1950</v>
      </c>
      <c r="S126" s="1" t="s">
        <v>395</v>
      </c>
      <c r="T126" s="1" t="s">
        <v>394</v>
      </c>
      <c r="U126" s="7">
        <v>41883</v>
      </c>
    </row>
    <row r="127" spans="1:21" ht="12.75">
      <c r="A127" s="5" t="s">
        <v>221</v>
      </c>
      <c r="B127" s="1" t="s">
        <v>14</v>
      </c>
      <c r="C127" s="1" t="s">
        <v>62</v>
      </c>
      <c r="D127" s="1">
        <v>6990</v>
      </c>
      <c r="E127" s="60" t="s">
        <v>349</v>
      </c>
      <c r="F127" s="3" t="s">
        <v>171</v>
      </c>
      <c r="G127" s="1">
        <v>2</v>
      </c>
      <c r="H127" s="1">
        <v>5</v>
      </c>
      <c r="I127" s="1" t="s">
        <v>41</v>
      </c>
      <c r="J127" s="1">
        <f>SQRT(720^2+1280^2)/H127</f>
        <v>293.7209560109731</v>
      </c>
      <c r="K127" s="1">
        <v>13</v>
      </c>
      <c r="L127" s="1" t="s">
        <v>75</v>
      </c>
      <c r="M127" s="1">
        <v>4</v>
      </c>
      <c r="N127" s="1">
        <v>1300</v>
      </c>
      <c r="O127" s="1">
        <v>1</v>
      </c>
      <c r="P127" s="1">
        <v>8</v>
      </c>
      <c r="Q127" s="1" t="s">
        <v>165</v>
      </c>
      <c r="R127" s="1">
        <v>2000</v>
      </c>
      <c r="S127" s="1" t="s">
        <v>395</v>
      </c>
      <c r="T127" s="1" t="s">
        <v>394</v>
      </c>
      <c r="U127" s="7">
        <v>41883</v>
      </c>
    </row>
    <row r="128" spans="1:21" ht="12.75">
      <c r="A128" s="5" t="s">
        <v>294</v>
      </c>
      <c r="B128" s="1" t="s">
        <v>14</v>
      </c>
      <c r="C128" s="1" t="s">
        <v>62</v>
      </c>
      <c r="D128" s="1">
        <v>9830</v>
      </c>
      <c r="E128" s="60" t="s">
        <v>349</v>
      </c>
      <c r="F128" s="3" t="s">
        <v>171</v>
      </c>
      <c r="G128" s="1">
        <v>2</v>
      </c>
      <c r="H128" s="1">
        <v>5</v>
      </c>
      <c r="I128" s="1" t="s">
        <v>41</v>
      </c>
      <c r="J128" s="1">
        <f>SQRT(720^2+1280^2)/H128</f>
        <v>293.7209560109731</v>
      </c>
      <c r="K128" s="1">
        <v>13</v>
      </c>
      <c r="L128" s="1" t="s">
        <v>113</v>
      </c>
      <c r="M128" s="1">
        <v>8</v>
      </c>
      <c r="N128" s="1">
        <v>1700</v>
      </c>
      <c r="O128" s="1">
        <v>1</v>
      </c>
      <c r="P128" s="1">
        <v>16</v>
      </c>
      <c r="Q128" s="1" t="s">
        <v>43</v>
      </c>
      <c r="R128" s="1">
        <v>2300</v>
      </c>
      <c r="S128" s="1" t="s">
        <v>395</v>
      </c>
      <c r="T128" s="1" t="s">
        <v>394</v>
      </c>
      <c r="U128" s="7">
        <v>41857</v>
      </c>
    </row>
    <row r="129" spans="1:21" ht="12.75">
      <c r="A129" s="5" t="s">
        <v>267</v>
      </c>
      <c r="B129" s="1" t="s">
        <v>14</v>
      </c>
      <c r="C129" s="1" t="s">
        <v>62</v>
      </c>
      <c r="D129" s="1">
        <v>8990</v>
      </c>
      <c r="E129" s="60" t="s">
        <v>349</v>
      </c>
      <c r="F129" s="3" t="s">
        <v>37</v>
      </c>
      <c r="G129" s="1">
        <v>2</v>
      </c>
      <c r="H129" s="1">
        <v>6</v>
      </c>
      <c r="I129" s="1" t="s">
        <v>41</v>
      </c>
      <c r="J129" s="1">
        <f>SQRT(720^2+1280^2)/H129</f>
        <v>244.7674633424776</v>
      </c>
      <c r="K129" s="1">
        <v>13</v>
      </c>
      <c r="L129" s="1" t="s">
        <v>63</v>
      </c>
      <c r="M129" s="1">
        <v>4</v>
      </c>
      <c r="N129" s="1">
        <v>1500</v>
      </c>
      <c r="O129" s="1">
        <v>1</v>
      </c>
      <c r="P129" s="1">
        <v>4</v>
      </c>
      <c r="Q129" s="1" t="s">
        <v>165</v>
      </c>
      <c r="R129" s="1">
        <v>2600</v>
      </c>
      <c r="S129" s="1" t="s">
        <v>395</v>
      </c>
      <c r="T129" s="1" t="s">
        <v>394</v>
      </c>
      <c r="U129" s="7">
        <v>41711</v>
      </c>
    </row>
    <row r="130" spans="1:21" ht="12.75">
      <c r="A130" s="5" t="s">
        <v>195</v>
      </c>
      <c r="B130" s="1" t="s">
        <v>14</v>
      </c>
      <c r="C130" s="1" t="s">
        <v>62</v>
      </c>
      <c r="D130" s="1">
        <v>6139</v>
      </c>
      <c r="E130" s="60" t="s">
        <v>349</v>
      </c>
      <c r="F130" s="3" t="s">
        <v>196</v>
      </c>
      <c r="G130" s="1">
        <v>2</v>
      </c>
      <c r="H130" s="1">
        <v>5</v>
      </c>
      <c r="I130" s="1" t="s">
        <v>41</v>
      </c>
      <c r="J130" s="1">
        <f>SQRT(720^2+1280^2)/H130</f>
        <v>293.7209560109731</v>
      </c>
      <c r="K130" s="1">
        <v>8</v>
      </c>
      <c r="L130" s="1" t="s">
        <v>372</v>
      </c>
      <c r="M130" s="1">
        <v>4</v>
      </c>
      <c r="N130" s="1">
        <v>1200</v>
      </c>
      <c r="O130" s="1">
        <v>1</v>
      </c>
      <c r="P130" s="1">
        <v>8</v>
      </c>
      <c r="Q130" s="1" t="s">
        <v>165</v>
      </c>
      <c r="R130" s="1">
        <v>2000</v>
      </c>
      <c r="S130" s="1" t="s">
        <v>395</v>
      </c>
      <c r="T130" s="1" t="s">
        <v>394</v>
      </c>
      <c r="U130" s="7">
        <v>41821</v>
      </c>
    </row>
    <row r="131" spans="1:21" ht="12.75">
      <c r="A131" s="31" t="s">
        <v>166</v>
      </c>
      <c r="B131" s="4" t="s">
        <v>116</v>
      </c>
      <c r="C131" s="1" t="s">
        <v>62</v>
      </c>
      <c r="D131" s="1">
        <v>5150</v>
      </c>
      <c r="E131" s="60" t="s">
        <v>349</v>
      </c>
      <c r="F131" s="3" t="s">
        <v>37</v>
      </c>
      <c r="G131" s="1">
        <v>2</v>
      </c>
      <c r="H131" s="4">
        <v>5</v>
      </c>
      <c r="I131" s="1" t="s">
        <v>36</v>
      </c>
      <c r="J131" s="1">
        <f>SQRT(540^2+960^2)/H131</f>
        <v>220.29071700822982</v>
      </c>
      <c r="K131" s="4">
        <v>8</v>
      </c>
      <c r="L131" s="51" t="s">
        <v>75</v>
      </c>
      <c r="M131" s="1">
        <v>4</v>
      </c>
      <c r="N131" s="4">
        <v>1300</v>
      </c>
      <c r="O131" s="1">
        <v>1</v>
      </c>
      <c r="P131" s="4">
        <v>4</v>
      </c>
      <c r="Q131" s="1" t="s">
        <v>165</v>
      </c>
      <c r="R131" s="1">
        <v>1650</v>
      </c>
      <c r="S131" s="1" t="s">
        <v>382</v>
      </c>
      <c r="T131" s="1" t="s">
        <v>394</v>
      </c>
      <c r="U131" s="7">
        <v>41883</v>
      </c>
    </row>
    <row r="132" spans="1:21" ht="12.75">
      <c r="A132" s="5" t="s">
        <v>184</v>
      </c>
      <c r="B132" s="1" t="s">
        <v>26</v>
      </c>
      <c r="C132" s="1" t="s">
        <v>62</v>
      </c>
      <c r="D132" s="1">
        <v>5880</v>
      </c>
      <c r="E132" s="60" t="s">
        <v>349</v>
      </c>
      <c r="F132" s="3" t="s">
        <v>37</v>
      </c>
      <c r="G132" s="1">
        <v>2</v>
      </c>
      <c r="H132" s="4">
        <v>5</v>
      </c>
      <c r="I132" s="1" t="s">
        <v>36</v>
      </c>
      <c r="J132" s="1">
        <f>SQRT(540^2+960^2)/H132</f>
        <v>220.29071700822982</v>
      </c>
      <c r="K132" s="4">
        <v>8</v>
      </c>
      <c r="L132" s="51" t="s">
        <v>75</v>
      </c>
      <c r="M132" s="1">
        <v>4</v>
      </c>
      <c r="N132" s="4">
        <v>1300</v>
      </c>
      <c r="O132" s="1">
        <v>1</v>
      </c>
      <c r="P132" s="4">
        <v>16</v>
      </c>
      <c r="Q132" s="1" t="s">
        <v>43</v>
      </c>
      <c r="R132" s="1">
        <v>1700</v>
      </c>
      <c r="S132" s="1" t="s">
        <v>395</v>
      </c>
      <c r="T132" s="1" t="s">
        <v>394</v>
      </c>
      <c r="U132" s="7">
        <v>41852</v>
      </c>
    </row>
    <row r="133" spans="1:21" ht="12.75">
      <c r="A133" s="5" t="s">
        <v>198</v>
      </c>
      <c r="B133" s="1" t="s">
        <v>26</v>
      </c>
      <c r="C133" s="1" t="s">
        <v>62</v>
      </c>
      <c r="D133" s="1">
        <v>6190</v>
      </c>
      <c r="E133" s="60" t="s">
        <v>349</v>
      </c>
      <c r="F133" s="3" t="s">
        <v>37</v>
      </c>
      <c r="G133" s="1">
        <v>2</v>
      </c>
      <c r="H133" s="1">
        <v>5</v>
      </c>
      <c r="I133" s="1" t="s">
        <v>41</v>
      </c>
      <c r="J133" s="1">
        <f>SQRT(720^2+1280^2)/H133</f>
        <v>293.7209560109731</v>
      </c>
      <c r="K133" s="1">
        <v>8</v>
      </c>
      <c r="L133" s="51" t="s">
        <v>75</v>
      </c>
      <c r="M133" s="1">
        <v>4</v>
      </c>
      <c r="N133" s="1">
        <v>1300</v>
      </c>
      <c r="O133" s="1">
        <v>1</v>
      </c>
      <c r="P133" s="1">
        <v>4</v>
      </c>
      <c r="Q133" s="1" t="s">
        <v>165</v>
      </c>
      <c r="R133" s="1">
        <v>1700</v>
      </c>
      <c r="S133" s="1" t="s">
        <v>395</v>
      </c>
      <c r="T133" s="1" t="s">
        <v>394</v>
      </c>
      <c r="U133" s="7">
        <v>41699</v>
      </c>
    </row>
    <row r="134" spans="1:21" ht="12.75">
      <c r="A134" s="31" t="s">
        <v>92</v>
      </c>
      <c r="B134" s="4" t="s">
        <v>26</v>
      </c>
      <c r="C134" s="4">
        <v>7863</v>
      </c>
      <c r="D134" s="4">
        <v>6300</v>
      </c>
      <c r="E134" s="61">
        <f>D134-C134</f>
        <v>-1563</v>
      </c>
      <c r="F134" s="12" t="s">
        <v>37</v>
      </c>
      <c r="G134" s="4">
        <v>2</v>
      </c>
      <c r="H134" s="4">
        <v>5.7</v>
      </c>
      <c r="I134" s="1" t="s">
        <v>41</v>
      </c>
      <c r="J134" s="1">
        <f>SQRT(720^2+1280^2)/H134</f>
        <v>257.6499614131343</v>
      </c>
      <c r="K134" s="4">
        <v>8</v>
      </c>
      <c r="L134" s="10" t="s">
        <v>42</v>
      </c>
      <c r="M134" s="1">
        <v>4</v>
      </c>
      <c r="N134" s="4">
        <v>1200</v>
      </c>
      <c r="O134" s="1">
        <v>1</v>
      </c>
      <c r="P134" s="4">
        <v>8</v>
      </c>
      <c r="Q134" s="1" t="s">
        <v>165</v>
      </c>
      <c r="R134" s="4">
        <v>3200</v>
      </c>
      <c r="S134" s="1" t="s">
        <v>395</v>
      </c>
      <c r="T134" s="1" t="s">
        <v>394</v>
      </c>
      <c r="U134" s="30">
        <v>41487</v>
      </c>
    </row>
    <row r="135" spans="1:21" ht="12.75">
      <c r="A135" s="5" t="s">
        <v>207</v>
      </c>
      <c r="B135" s="1" t="s">
        <v>26</v>
      </c>
      <c r="C135" s="1" t="s">
        <v>62</v>
      </c>
      <c r="D135" s="1">
        <v>6740</v>
      </c>
      <c r="E135" s="60" t="s">
        <v>349</v>
      </c>
      <c r="F135" s="3" t="s">
        <v>37</v>
      </c>
      <c r="G135" s="1">
        <v>2</v>
      </c>
      <c r="H135" s="1">
        <v>6</v>
      </c>
      <c r="I135" s="1" t="s">
        <v>41</v>
      </c>
      <c r="J135" s="1">
        <f>SQRT(720^2+1280^2)/H135</f>
        <v>244.7674633424776</v>
      </c>
      <c r="K135" s="1">
        <v>8</v>
      </c>
      <c r="L135" s="51" t="s">
        <v>75</v>
      </c>
      <c r="M135" s="1">
        <v>4</v>
      </c>
      <c r="N135" s="1">
        <v>1300</v>
      </c>
      <c r="O135" s="1">
        <v>1</v>
      </c>
      <c r="P135" s="1">
        <v>4</v>
      </c>
      <c r="Q135" s="1" t="s">
        <v>165</v>
      </c>
      <c r="R135" s="1">
        <v>2200</v>
      </c>
      <c r="S135" s="1" t="s">
        <v>395</v>
      </c>
      <c r="T135" s="1" t="s">
        <v>394</v>
      </c>
      <c r="U135" s="7">
        <v>41852</v>
      </c>
    </row>
    <row r="136" spans="1:21" ht="12.75">
      <c r="A136" s="5" t="s">
        <v>202</v>
      </c>
      <c r="B136" s="1" t="s">
        <v>203</v>
      </c>
      <c r="C136" s="1" t="s">
        <v>62</v>
      </c>
      <c r="D136" s="1">
        <v>6500</v>
      </c>
      <c r="E136" s="60" t="s">
        <v>349</v>
      </c>
      <c r="F136" s="3" t="s">
        <v>37</v>
      </c>
      <c r="G136" s="1">
        <v>2</v>
      </c>
      <c r="H136" s="1">
        <v>5</v>
      </c>
      <c r="I136" s="1" t="s">
        <v>41</v>
      </c>
      <c r="J136" s="1">
        <f>SQRT(720^2+1280^2)/H136</f>
        <v>293.7209560109731</v>
      </c>
      <c r="K136" s="1">
        <v>12</v>
      </c>
      <c r="L136" s="1" t="s">
        <v>42</v>
      </c>
      <c r="M136" s="1">
        <v>4</v>
      </c>
      <c r="N136" s="1">
        <v>1200</v>
      </c>
      <c r="O136" s="1">
        <v>1</v>
      </c>
      <c r="P136" s="1">
        <v>4</v>
      </c>
      <c r="Q136" s="1" t="s">
        <v>165</v>
      </c>
      <c r="R136" s="1">
        <v>2000</v>
      </c>
      <c r="S136" s="1" t="s">
        <v>395</v>
      </c>
      <c r="T136" s="1" t="s">
        <v>394</v>
      </c>
      <c r="U136" s="7">
        <v>41671</v>
      </c>
    </row>
    <row r="137" spans="1:21" ht="12.75">
      <c r="A137" s="5" t="s">
        <v>229</v>
      </c>
      <c r="B137" s="1" t="s">
        <v>203</v>
      </c>
      <c r="C137" s="1" t="s">
        <v>62</v>
      </c>
      <c r="D137" s="1">
        <v>7190</v>
      </c>
      <c r="E137" s="60" t="s">
        <v>349</v>
      </c>
      <c r="F137" s="3" t="s">
        <v>37</v>
      </c>
      <c r="G137" s="1">
        <v>2</v>
      </c>
      <c r="H137" s="1">
        <v>6</v>
      </c>
      <c r="I137" s="1" t="s">
        <v>41</v>
      </c>
      <c r="J137" s="1">
        <f>SQRT(720^2+1280^2)/H137</f>
        <v>244.7674633424776</v>
      </c>
      <c r="K137" s="1">
        <v>8</v>
      </c>
      <c r="L137" s="1" t="s">
        <v>42</v>
      </c>
      <c r="M137" s="1">
        <v>4</v>
      </c>
      <c r="N137" s="1">
        <v>1200</v>
      </c>
      <c r="O137" s="1">
        <v>1</v>
      </c>
      <c r="P137" s="1">
        <v>8</v>
      </c>
      <c r="Q137" s="1" t="s">
        <v>165</v>
      </c>
      <c r="R137" s="1">
        <v>3200</v>
      </c>
      <c r="S137" s="1" t="s">
        <v>395</v>
      </c>
      <c r="T137" s="1" t="s">
        <v>394</v>
      </c>
      <c r="U137" s="7">
        <v>41671</v>
      </c>
    </row>
    <row r="138" spans="1:21" ht="12.75">
      <c r="A138" s="5" t="s">
        <v>215</v>
      </c>
      <c r="B138" s="1" t="s">
        <v>203</v>
      </c>
      <c r="C138" s="1" t="s">
        <v>62</v>
      </c>
      <c r="D138" s="1">
        <v>6960</v>
      </c>
      <c r="E138" s="60" t="s">
        <v>349</v>
      </c>
      <c r="F138" s="3" t="s">
        <v>37</v>
      </c>
      <c r="G138" s="1">
        <v>2</v>
      </c>
      <c r="H138" s="1">
        <v>6.42</v>
      </c>
      <c r="I138" s="1" t="s">
        <v>41</v>
      </c>
      <c r="J138" s="1">
        <f>SQRT(720^2+1280^2)/H138</f>
        <v>228.75463863782954</v>
      </c>
      <c r="K138" s="1">
        <v>8</v>
      </c>
      <c r="L138" s="1" t="s">
        <v>42</v>
      </c>
      <c r="M138" s="1">
        <v>4</v>
      </c>
      <c r="N138" s="1">
        <v>1200</v>
      </c>
      <c r="O138" s="1">
        <v>1</v>
      </c>
      <c r="P138" s="1">
        <v>8</v>
      </c>
      <c r="Q138" s="1" t="s">
        <v>165</v>
      </c>
      <c r="R138" s="1">
        <v>3200</v>
      </c>
      <c r="S138" s="1" t="s">
        <v>395</v>
      </c>
      <c r="T138" s="1" t="s">
        <v>394</v>
      </c>
      <c r="U138" s="7">
        <v>41640</v>
      </c>
    </row>
    <row r="139" spans="1:21" ht="12.75">
      <c r="A139" s="5" t="s">
        <v>99</v>
      </c>
      <c r="B139" s="1" t="s">
        <v>27</v>
      </c>
      <c r="C139" s="4">
        <v>23990</v>
      </c>
      <c r="D139" s="4">
        <v>24900</v>
      </c>
      <c r="E139" s="59">
        <f>D139-C139</f>
        <v>910</v>
      </c>
      <c r="F139" s="3" t="s">
        <v>37</v>
      </c>
      <c r="G139" s="1">
        <v>2</v>
      </c>
      <c r="H139" s="1">
        <v>5</v>
      </c>
      <c r="I139" s="1" t="s">
        <v>44</v>
      </c>
      <c r="J139" s="1">
        <f>SQRT(1080^2+1920^2)/H139</f>
        <v>440.58143401645964</v>
      </c>
      <c r="K139" s="1">
        <v>13</v>
      </c>
      <c r="L139" s="10" t="s">
        <v>63</v>
      </c>
      <c r="M139" s="1">
        <v>4</v>
      </c>
      <c r="N139" s="1">
        <v>1500</v>
      </c>
      <c r="O139" s="4">
        <v>2</v>
      </c>
      <c r="P139" s="1">
        <v>32</v>
      </c>
      <c r="Q139" s="1" t="s">
        <v>165</v>
      </c>
      <c r="R139" s="1">
        <v>4200</v>
      </c>
      <c r="S139" s="1" t="s">
        <v>395</v>
      </c>
      <c r="T139" s="1" t="s">
        <v>394</v>
      </c>
      <c r="U139" s="7">
        <v>41548</v>
      </c>
    </row>
    <row r="140" spans="1:21" ht="12.75">
      <c r="A140" s="5" t="s">
        <v>289</v>
      </c>
      <c r="B140" s="1" t="s">
        <v>28</v>
      </c>
      <c r="C140" s="1" t="s">
        <v>62</v>
      </c>
      <c r="D140" s="1">
        <v>9590</v>
      </c>
      <c r="E140" s="60" t="s">
        <v>349</v>
      </c>
      <c r="F140" s="3" t="s">
        <v>189</v>
      </c>
      <c r="G140" s="1">
        <v>2</v>
      </c>
      <c r="H140" s="1">
        <v>5.25</v>
      </c>
      <c r="I140" s="1" t="s">
        <v>41</v>
      </c>
      <c r="J140" s="1">
        <f>SQRT(720^2+1280^2)/H140</f>
        <v>279.7342438199744</v>
      </c>
      <c r="K140" s="1">
        <v>8</v>
      </c>
      <c r="L140" s="1" t="s">
        <v>298</v>
      </c>
      <c r="M140" s="1">
        <v>4</v>
      </c>
      <c r="N140" s="1">
        <v>1200</v>
      </c>
      <c r="O140" s="1">
        <v>1.5</v>
      </c>
      <c r="P140" s="1">
        <v>8</v>
      </c>
      <c r="Q140" s="1" t="s">
        <v>39</v>
      </c>
      <c r="R140" s="1">
        <v>2600</v>
      </c>
      <c r="S140" s="1" t="s">
        <v>395</v>
      </c>
      <c r="T140" s="1" t="s">
        <v>394</v>
      </c>
      <c r="U140" s="7">
        <v>41603</v>
      </c>
    </row>
    <row r="141" spans="1:21" ht="12.75">
      <c r="A141" s="5" t="s">
        <v>329</v>
      </c>
      <c r="B141" s="1" t="s">
        <v>28</v>
      </c>
      <c r="C141" s="1" t="s">
        <v>62</v>
      </c>
      <c r="D141" s="1">
        <v>15900</v>
      </c>
      <c r="E141" s="60" t="s">
        <v>349</v>
      </c>
      <c r="F141" s="3" t="s">
        <v>171</v>
      </c>
      <c r="G141" s="1">
        <v>2</v>
      </c>
      <c r="H141" s="1">
        <v>6</v>
      </c>
      <c r="I141" s="1" t="s">
        <v>41</v>
      </c>
      <c r="J141" s="1">
        <f>SQRT(720^2+1280^2)/H141</f>
        <v>244.7674633424776</v>
      </c>
      <c r="K141" s="1">
        <v>8</v>
      </c>
      <c r="L141" s="1" t="s">
        <v>342</v>
      </c>
      <c r="M141" s="1">
        <v>4</v>
      </c>
      <c r="N141" s="1">
        <v>1200</v>
      </c>
      <c r="O141" s="1">
        <v>1.5</v>
      </c>
      <c r="P141" s="1">
        <v>16</v>
      </c>
      <c r="Q141" s="1" t="s">
        <v>165</v>
      </c>
      <c r="R141" s="1">
        <v>2800</v>
      </c>
      <c r="S141" s="1" t="s">
        <v>395</v>
      </c>
      <c r="T141" s="1" t="s">
        <v>341</v>
      </c>
      <c r="U141" s="7">
        <v>41883</v>
      </c>
    </row>
    <row r="142" spans="1:21" ht="12.75">
      <c r="A142" s="5" t="s">
        <v>332</v>
      </c>
      <c r="B142" s="1" t="s">
        <v>28</v>
      </c>
      <c r="C142" s="1" t="s">
        <v>62</v>
      </c>
      <c r="D142" s="1">
        <v>18160</v>
      </c>
      <c r="E142" s="60" t="s">
        <v>349</v>
      </c>
      <c r="F142" s="3" t="s">
        <v>37</v>
      </c>
      <c r="G142" s="1">
        <v>2</v>
      </c>
      <c r="H142" s="1">
        <v>5.5</v>
      </c>
      <c r="I142" s="1" t="s">
        <v>41</v>
      </c>
      <c r="J142" s="1">
        <f>SQRT(720^2+1280^2)/H142</f>
        <v>267.0190509190665</v>
      </c>
      <c r="K142" s="1">
        <v>8</v>
      </c>
      <c r="L142" s="1" t="s">
        <v>318</v>
      </c>
      <c r="M142" s="1">
        <v>4</v>
      </c>
      <c r="N142" s="1">
        <v>1600</v>
      </c>
      <c r="O142" s="1">
        <v>2</v>
      </c>
      <c r="P142" s="1">
        <v>16</v>
      </c>
      <c r="Q142" s="4" t="s">
        <v>346</v>
      </c>
      <c r="R142" s="1">
        <v>3100</v>
      </c>
      <c r="S142" s="1" t="s">
        <v>395</v>
      </c>
      <c r="T142" s="1" t="s">
        <v>394</v>
      </c>
      <c r="U142" s="7">
        <v>41852</v>
      </c>
    </row>
    <row r="143" spans="1:21" ht="12.75">
      <c r="A143" s="5" t="s">
        <v>334</v>
      </c>
      <c r="B143" s="1" t="s">
        <v>28</v>
      </c>
      <c r="C143" s="1" t="s">
        <v>62</v>
      </c>
      <c r="D143" s="1">
        <v>20149</v>
      </c>
      <c r="E143" s="60" t="s">
        <v>349</v>
      </c>
      <c r="F143" s="3" t="s">
        <v>171</v>
      </c>
      <c r="G143" s="1">
        <v>2</v>
      </c>
      <c r="H143" s="1">
        <v>5.1</v>
      </c>
      <c r="I143" s="1" t="s">
        <v>44</v>
      </c>
      <c r="J143" s="1">
        <f>SQRT(1080^2+1920^2)/H143</f>
        <v>431.94258236907814</v>
      </c>
      <c r="K143" s="1">
        <v>16</v>
      </c>
      <c r="L143" s="1" t="s">
        <v>343</v>
      </c>
      <c r="M143" s="1">
        <v>4</v>
      </c>
      <c r="N143" s="1">
        <v>2500</v>
      </c>
      <c r="O143" s="1">
        <v>2</v>
      </c>
      <c r="P143" s="1">
        <v>16</v>
      </c>
      <c r="Q143" s="4" t="s">
        <v>346</v>
      </c>
      <c r="R143" s="1">
        <v>2800</v>
      </c>
      <c r="S143" s="1" t="s">
        <v>395</v>
      </c>
      <c r="T143" s="1" t="s">
        <v>341</v>
      </c>
      <c r="U143" s="7">
        <v>41694</v>
      </c>
    </row>
    <row r="144" spans="1:21" ht="12.75">
      <c r="A144" s="5" t="s">
        <v>79</v>
      </c>
      <c r="B144" s="1" t="s">
        <v>80</v>
      </c>
      <c r="C144" s="4">
        <v>9800</v>
      </c>
      <c r="D144" s="4">
        <v>8200</v>
      </c>
      <c r="E144" s="61">
        <f>D144-C144</f>
        <v>-1600</v>
      </c>
      <c r="F144" s="3" t="s">
        <v>37</v>
      </c>
      <c r="G144" s="1">
        <v>2</v>
      </c>
      <c r="H144" s="1">
        <v>5</v>
      </c>
      <c r="I144" s="1" t="s">
        <v>36</v>
      </c>
      <c r="J144" s="1">
        <f>SQRT(540^2+960^2)/H144</f>
        <v>220.29071700822982</v>
      </c>
      <c r="K144" s="1">
        <v>8</v>
      </c>
      <c r="L144" s="10" t="s">
        <v>42</v>
      </c>
      <c r="M144" s="1">
        <v>4</v>
      </c>
      <c r="N144" s="1">
        <v>1200</v>
      </c>
      <c r="O144" s="1">
        <v>1</v>
      </c>
      <c r="P144" s="1">
        <v>4</v>
      </c>
      <c r="Q144" s="1" t="s">
        <v>165</v>
      </c>
      <c r="R144" s="1">
        <v>2390</v>
      </c>
      <c r="S144" s="1" t="s">
        <v>382</v>
      </c>
      <c r="T144" s="1" t="s">
        <v>394</v>
      </c>
      <c r="U144" s="7">
        <v>41426</v>
      </c>
    </row>
    <row r="145" spans="1:21" ht="12.75">
      <c r="A145" s="5" t="s">
        <v>310</v>
      </c>
      <c r="B145" s="1" t="s">
        <v>80</v>
      </c>
      <c r="C145" s="1" t="s">
        <v>62</v>
      </c>
      <c r="D145" s="1">
        <v>11290</v>
      </c>
      <c r="E145" s="60" t="s">
        <v>349</v>
      </c>
      <c r="F145" s="3" t="s">
        <v>171</v>
      </c>
      <c r="G145" s="1">
        <v>2</v>
      </c>
      <c r="H145" s="1">
        <v>5.5</v>
      </c>
      <c r="I145" s="1" t="s">
        <v>41</v>
      </c>
      <c r="J145" s="1">
        <f>SQRT(720^2+1280^2)/H145</f>
        <v>267.0190509190665</v>
      </c>
      <c r="K145" s="1">
        <v>8</v>
      </c>
      <c r="L145" s="1" t="s">
        <v>317</v>
      </c>
      <c r="M145" s="1">
        <v>4</v>
      </c>
      <c r="N145" s="4">
        <v>1200</v>
      </c>
      <c r="O145" s="4">
        <v>1</v>
      </c>
      <c r="P145" s="1">
        <v>8</v>
      </c>
      <c r="Q145" s="1" t="s">
        <v>165</v>
      </c>
      <c r="R145" s="1">
        <v>2500</v>
      </c>
      <c r="S145" s="1" t="s">
        <v>395</v>
      </c>
      <c r="T145" s="1" t="s">
        <v>394</v>
      </c>
      <c r="U145" s="7">
        <v>41828</v>
      </c>
    </row>
    <row r="146" spans="1:21" ht="12.75">
      <c r="A146" s="5" t="s">
        <v>319</v>
      </c>
      <c r="B146" s="1" t="s">
        <v>80</v>
      </c>
      <c r="C146" s="1" t="s">
        <v>62</v>
      </c>
      <c r="D146" s="1">
        <v>12000</v>
      </c>
      <c r="E146" s="60" t="s">
        <v>349</v>
      </c>
      <c r="F146" s="3" t="s">
        <v>171</v>
      </c>
      <c r="G146" s="1">
        <v>2</v>
      </c>
      <c r="H146" s="1">
        <v>6</v>
      </c>
      <c r="I146" s="1" t="s">
        <v>41</v>
      </c>
      <c r="J146" s="1">
        <f>SQRT(720^2+1280^2)/H146</f>
        <v>244.7674633424776</v>
      </c>
      <c r="K146" s="1">
        <v>13</v>
      </c>
      <c r="L146" s="1" t="s">
        <v>370</v>
      </c>
      <c r="M146" s="1">
        <v>4</v>
      </c>
      <c r="N146" s="4">
        <v>1400</v>
      </c>
      <c r="O146" s="4">
        <v>1</v>
      </c>
      <c r="P146" s="1">
        <v>8</v>
      </c>
      <c r="Q146" s="1" t="s">
        <v>165</v>
      </c>
      <c r="R146" s="1">
        <v>3000</v>
      </c>
      <c r="S146" s="1" t="s">
        <v>395</v>
      </c>
      <c r="T146" s="1" t="s">
        <v>394</v>
      </c>
      <c r="U146" s="7">
        <v>41653</v>
      </c>
    </row>
    <row r="147" spans="1:21" ht="12.75">
      <c r="A147" s="5" t="s">
        <v>337</v>
      </c>
      <c r="B147" s="1" t="s">
        <v>80</v>
      </c>
      <c r="C147" s="1" t="s">
        <v>62</v>
      </c>
      <c r="D147" s="1">
        <v>25430</v>
      </c>
      <c r="E147" s="60" t="s">
        <v>349</v>
      </c>
      <c r="F147" s="3" t="s">
        <v>37</v>
      </c>
      <c r="G147" s="1">
        <v>2</v>
      </c>
      <c r="H147" s="1">
        <v>5.2</v>
      </c>
      <c r="I147" s="1" t="s">
        <v>44</v>
      </c>
      <c r="J147" s="1">
        <f>SQRT(1080^2+1920^2)/H147</f>
        <v>423.6359942465958</v>
      </c>
      <c r="K147" s="1">
        <v>20.7</v>
      </c>
      <c r="L147" s="51" t="s">
        <v>345</v>
      </c>
      <c r="M147" s="1">
        <v>4</v>
      </c>
      <c r="N147" s="1">
        <v>2500</v>
      </c>
      <c r="O147" s="1">
        <v>3</v>
      </c>
      <c r="P147" s="1">
        <v>32</v>
      </c>
      <c r="Q147" s="4" t="s">
        <v>346</v>
      </c>
      <c r="R147" s="1">
        <v>3100</v>
      </c>
      <c r="S147" s="1" t="s">
        <v>395</v>
      </c>
      <c r="T147" s="1" t="s">
        <v>341</v>
      </c>
      <c r="U147" s="7">
        <v>41885</v>
      </c>
    </row>
    <row r="148" spans="1:21" ht="12.75">
      <c r="A148" s="5" t="s">
        <v>208</v>
      </c>
      <c r="B148" s="1" t="s">
        <v>209</v>
      </c>
      <c r="C148" s="1" t="s">
        <v>62</v>
      </c>
      <c r="D148" s="1">
        <v>6490</v>
      </c>
      <c r="E148" s="60" t="s">
        <v>349</v>
      </c>
      <c r="F148" s="3" t="s">
        <v>37</v>
      </c>
      <c r="G148" s="1">
        <v>2</v>
      </c>
      <c r="H148" s="1">
        <v>5</v>
      </c>
      <c r="I148" s="1" t="s">
        <v>36</v>
      </c>
      <c r="J148" s="1">
        <f>SQRT(540^2+960^2)/H148</f>
        <v>220.29071700822982</v>
      </c>
      <c r="K148" s="1">
        <v>8</v>
      </c>
      <c r="L148" s="1" t="s">
        <v>113</v>
      </c>
      <c r="M148" s="1">
        <v>8</v>
      </c>
      <c r="N148" s="1">
        <v>1700</v>
      </c>
      <c r="O148" s="1">
        <v>1</v>
      </c>
      <c r="P148" s="1">
        <v>8</v>
      </c>
      <c r="Q148" s="1" t="s">
        <v>165</v>
      </c>
      <c r="R148" s="1">
        <v>1800</v>
      </c>
      <c r="S148" s="1" t="s">
        <v>395</v>
      </c>
      <c r="T148" s="1" t="s">
        <v>394</v>
      </c>
      <c r="U148" s="7">
        <v>41883</v>
      </c>
    </row>
    <row r="149" spans="1:21" ht="12.75">
      <c r="A149" s="5" t="s">
        <v>231</v>
      </c>
      <c r="B149" s="1" t="s">
        <v>66</v>
      </c>
      <c r="C149" s="1" t="s">
        <v>62</v>
      </c>
      <c r="D149" s="1">
        <v>7350</v>
      </c>
      <c r="E149" s="60" t="s">
        <v>349</v>
      </c>
      <c r="F149" s="3" t="s">
        <v>171</v>
      </c>
      <c r="G149" s="1">
        <v>2</v>
      </c>
      <c r="H149" s="1">
        <v>5</v>
      </c>
      <c r="I149" s="1" t="s">
        <v>41</v>
      </c>
      <c r="J149" s="1">
        <f>SQRT(720^2+1280^2)/H149</f>
        <v>293.7209560109731</v>
      </c>
      <c r="K149" s="1">
        <v>8</v>
      </c>
      <c r="L149" s="1" t="s">
        <v>75</v>
      </c>
      <c r="M149" s="1">
        <v>4</v>
      </c>
      <c r="N149" s="1">
        <v>1300</v>
      </c>
      <c r="O149" s="1">
        <v>1</v>
      </c>
      <c r="P149" s="1">
        <v>4</v>
      </c>
      <c r="Q149" s="1" t="s">
        <v>165</v>
      </c>
      <c r="R149" s="1">
        <v>4400</v>
      </c>
      <c r="S149" s="1" t="s">
        <v>395</v>
      </c>
      <c r="T149" s="1" t="s">
        <v>394</v>
      </c>
      <c r="U149" s="7">
        <v>41852</v>
      </c>
    </row>
    <row r="150" spans="1:21" ht="12.75">
      <c r="A150" s="5" t="s">
        <v>314</v>
      </c>
      <c r="B150" s="1" t="s">
        <v>66</v>
      </c>
      <c r="C150" s="1" t="s">
        <v>62</v>
      </c>
      <c r="D150" s="1">
        <v>11500</v>
      </c>
      <c r="E150" s="60" t="s">
        <v>349</v>
      </c>
      <c r="F150" s="3" t="s">
        <v>37</v>
      </c>
      <c r="G150" s="1">
        <v>2</v>
      </c>
      <c r="H150" s="1">
        <v>5</v>
      </c>
      <c r="I150" s="1" t="s">
        <v>44</v>
      </c>
      <c r="J150" s="1">
        <f>SQRT(1080^2+1920^2)/H150</f>
        <v>440.58143401645964</v>
      </c>
      <c r="K150" s="1">
        <v>13</v>
      </c>
      <c r="L150" s="1" t="s">
        <v>113</v>
      </c>
      <c r="M150" s="1">
        <v>8</v>
      </c>
      <c r="N150" s="4">
        <v>2000</v>
      </c>
      <c r="O150" s="4">
        <v>2</v>
      </c>
      <c r="P150" s="1">
        <v>16</v>
      </c>
      <c r="Q150" s="1" t="s">
        <v>165</v>
      </c>
      <c r="R150" s="1">
        <v>5000</v>
      </c>
      <c r="S150" s="1" t="s">
        <v>395</v>
      </c>
      <c r="T150" s="1" t="s">
        <v>394</v>
      </c>
      <c r="U150" s="7">
        <v>41787</v>
      </c>
    </row>
    <row r="151" spans="1:21" ht="12.75">
      <c r="A151" s="5" t="s">
        <v>295</v>
      </c>
      <c r="B151" s="1" t="s">
        <v>66</v>
      </c>
      <c r="C151" s="1" t="s">
        <v>62</v>
      </c>
      <c r="D151" s="1">
        <v>9850</v>
      </c>
      <c r="E151" s="60" t="s">
        <v>349</v>
      </c>
      <c r="F151" s="3" t="s">
        <v>37</v>
      </c>
      <c r="G151" s="1">
        <v>2</v>
      </c>
      <c r="H151" s="1">
        <v>5.3</v>
      </c>
      <c r="I151" s="1" t="s">
        <v>44</v>
      </c>
      <c r="J151" s="1">
        <f>SQRT(1080^2+1920^2)/H151</f>
        <v>415.6428622796789</v>
      </c>
      <c r="K151" s="1">
        <v>13</v>
      </c>
      <c r="L151" s="1" t="s">
        <v>113</v>
      </c>
      <c r="M151" s="1">
        <v>8</v>
      </c>
      <c r="N151" s="1">
        <v>1700</v>
      </c>
      <c r="O151" s="1">
        <v>2</v>
      </c>
      <c r="P151" s="1">
        <v>32</v>
      </c>
      <c r="Q151" s="1" t="s">
        <v>165</v>
      </c>
      <c r="R151" s="1">
        <v>2300</v>
      </c>
      <c r="S151" s="1" t="s">
        <v>395</v>
      </c>
      <c r="T151" s="1" t="s">
        <v>394</v>
      </c>
      <c r="U151" s="7">
        <v>41671</v>
      </c>
    </row>
    <row r="152" spans="1:21" ht="12.75">
      <c r="A152" s="5" t="s">
        <v>263</v>
      </c>
      <c r="B152" s="1" t="s">
        <v>66</v>
      </c>
      <c r="C152" s="1" t="s">
        <v>62</v>
      </c>
      <c r="D152" s="1">
        <v>8900</v>
      </c>
      <c r="E152" s="60" t="s">
        <v>349</v>
      </c>
      <c r="F152" s="3" t="s">
        <v>37</v>
      </c>
      <c r="G152" s="1">
        <v>2</v>
      </c>
      <c r="H152" s="1">
        <v>5</v>
      </c>
      <c r="I152" s="1" t="s">
        <v>41</v>
      </c>
      <c r="J152" s="1">
        <f>SQRT(720^2+1280^2)/H152</f>
        <v>293.7209560109731</v>
      </c>
      <c r="K152" s="1">
        <v>8</v>
      </c>
      <c r="L152" s="1" t="s">
        <v>270</v>
      </c>
      <c r="M152" s="1">
        <v>8</v>
      </c>
      <c r="N152" s="1">
        <v>1700</v>
      </c>
      <c r="O152" s="1">
        <v>2</v>
      </c>
      <c r="P152" s="1">
        <v>16</v>
      </c>
      <c r="Q152" s="1" t="s">
        <v>165</v>
      </c>
      <c r="R152" s="1">
        <v>2750</v>
      </c>
      <c r="S152" s="1" t="s">
        <v>395</v>
      </c>
      <c r="T152" s="1" t="s">
        <v>394</v>
      </c>
      <c r="U152" s="7">
        <v>41699</v>
      </c>
    </row>
    <row r="153" spans="1:21" ht="12.75">
      <c r="A153" s="5" t="s">
        <v>308</v>
      </c>
      <c r="B153" s="1" t="s">
        <v>66</v>
      </c>
      <c r="C153" s="1" t="s">
        <v>62</v>
      </c>
      <c r="D153" s="1">
        <v>10990</v>
      </c>
      <c r="E153" s="60" t="s">
        <v>349</v>
      </c>
      <c r="F153" s="3" t="s">
        <v>37</v>
      </c>
      <c r="G153" s="1">
        <v>2</v>
      </c>
      <c r="H153" s="1">
        <v>6</v>
      </c>
      <c r="I153" s="1" t="s">
        <v>44</v>
      </c>
      <c r="J153" s="1">
        <f>SQRT(1080^2+1920^2)/H153</f>
        <v>367.1511950137164</v>
      </c>
      <c r="K153" s="1">
        <v>13</v>
      </c>
      <c r="L153" s="1" t="s">
        <v>113</v>
      </c>
      <c r="M153" s="1">
        <v>8</v>
      </c>
      <c r="N153" s="4">
        <v>1700</v>
      </c>
      <c r="O153" s="4">
        <v>2</v>
      </c>
      <c r="P153" s="1">
        <v>32</v>
      </c>
      <c r="Q153" s="1" t="s">
        <v>165</v>
      </c>
      <c r="R153" s="1">
        <v>2600</v>
      </c>
      <c r="S153" s="1" t="s">
        <v>395</v>
      </c>
      <c r="T153" s="1" t="s">
        <v>394</v>
      </c>
      <c r="U153" s="7">
        <v>41760</v>
      </c>
    </row>
    <row r="154" spans="1:21" ht="12.75">
      <c r="A154" s="5" t="s">
        <v>283</v>
      </c>
      <c r="B154" s="1" t="s">
        <v>66</v>
      </c>
      <c r="C154" s="1" t="s">
        <v>62</v>
      </c>
      <c r="D154" s="1">
        <v>9149</v>
      </c>
      <c r="E154" s="60" t="s">
        <v>349</v>
      </c>
      <c r="F154" s="3" t="s">
        <v>37</v>
      </c>
      <c r="G154" s="1">
        <v>2</v>
      </c>
      <c r="H154" s="1">
        <v>6</v>
      </c>
      <c r="I154" s="1" t="s">
        <v>41</v>
      </c>
      <c r="J154" s="1">
        <f>SQRT(720^2+1280^2)/H154</f>
        <v>244.7674633424776</v>
      </c>
      <c r="K154" s="1">
        <v>13</v>
      </c>
      <c r="L154" s="1" t="s">
        <v>270</v>
      </c>
      <c r="M154" s="1">
        <v>8</v>
      </c>
      <c r="N154" s="1">
        <v>1600</v>
      </c>
      <c r="O154" s="1">
        <v>2</v>
      </c>
      <c r="P154" s="1">
        <v>16</v>
      </c>
      <c r="Q154" s="1" t="s">
        <v>165</v>
      </c>
      <c r="R154" s="1">
        <v>2500</v>
      </c>
      <c r="S154" s="1" t="s">
        <v>395</v>
      </c>
      <c r="T154" s="1" t="s">
        <v>394</v>
      </c>
      <c r="U154" s="7">
        <v>41699</v>
      </c>
    </row>
    <row r="155" spans="1:21" ht="12.75">
      <c r="A155" s="5" t="s">
        <v>104</v>
      </c>
      <c r="B155" s="1" t="s">
        <v>66</v>
      </c>
      <c r="C155" s="4">
        <v>9360</v>
      </c>
      <c r="D155" s="4">
        <v>7350</v>
      </c>
      <c r="E155" s="61">
        <f>D155-C155</f>
        <v>-2010</v>
      </c>
      <c r="F155" s="3" t="s">
        <v>37</v>
      </c>
      <c r="G155" s="1">
        <v>2</v>
      </c>
      <c r="H155" s="1">
        <v>5</v>
      </c>
      <c r="I155" s="1" t="s">
        <v>44</v>
      </c>
      <c r="J155" s="1">
        <f>SQRT(1080^2+1920^2)/H155</f>
        <v>440.58143401645964</v>
      </c>
      <c r="K155" s="1">
        <v>13</v>
      </c>
      <c r="L155" s="10" t="s">
        <v>63</v>
      </c>
      <c r="M155" s="1">
        <v>4</v>
      </c>
      <c r="N155" s="1">
        <v>1500</v>
      </c>
      <c r="O155" s="4">
        <v>2</v>
      </c>
      <c r="P155" s="1">
        <v>32</v>
      </c>
      <c r="Q155" s="1" t="s">
        <v>165</v>
      </c>
      <c r="R155" s="1">
        <v>2000</v>
      </c>
      <c r="S155" s="1" t="s">
        <v>382</v>
      </c>
      <c r="T155" s="1" t="s">
        <v>394</v>
      </c>
      <c r="U155" s="7">
        <v>41426</v>
      </c>
    </row>
    <row r="156" spans="1:21" ht="12.75">
      <c r="A156" s="5" t="s">
        <v>102</v>
      </c>
      <c r="B156" s="1" t="s">
        <v>66</v>
      </c>
      <c r="C156" s="4">
        <v>6450</v>
      </c>
      <c r="D156" s="4">
        <v>5700</v>
      </c>
      <c r="E156" s="61">
        <f>D156-C156</f>
        <v>-750</v>
      </c>
      <c r="F156" s="3" t="s">
        <v>37</v>
      </c>
      <c r="G156" s="1">
        <v>2</v>
      </c>
      <c r="H156" s="1">
        <v>5</v>
      </c>
      <c r="I156" s="1" t="s">
        <v>41</v>
      </c>
      <c r="J156" s="1">
        <f>SQRT(720^2+1280^2)/H156</f>
        <v>293.7209560109731</v>
      </c>
      <c r="K156" s="1">
        <v>8</v>
      </c>
      <c r="L156" s="10" t="s">
        <v>63</v>
      </c>
      <c r="M156" s="1">
        <v>4</v>
      </c>
      <c r="N156" s="1">
        <v>1500</v>
      </c>
      <c r="O156" s="1">
        <v>1</v>
      </c>
      <c r="P156" s="1">
        <v>8</v>
      </c>
      <c r="Q156" s="1" t="s">
        <v>165</v>
      </c>
      <c r="R156" s="1">
        <v>1800</v>
      </c>
      <c r="S156" s="1" t="s">
        <v>395</v>
      </c>
      <c r="T156" s="1" t="s">
        <v>394</v>
      </c>
      <c r="U156" s="7">
        <v>41456</v>
      </c>
    </row>
    <row r="157" spans="1:21" ht="12.75">
      <c r="A157" s="5" t="s">
        <v>264</v>
      </c>
      <c r="B157" s="1" t="s">
        <v>66</v>
      </c>
      <c r="C157" s="1" t="s">
        <v>62</v>
      </c>
      <c r="D157" s="1">
        <v>8990</v>
      </c>
      <c r="E157" s="60" t="s">
        <v>349</v>
      </c>
      <c r="F157" s="3" t="s">
        <v>37</v>
      </c>
      <c r="G157" s="1">
        <v>2</v>
      </c>
      <c r="H157" s="1">
        <v>5</v>
      </c>
      <c r="I157" s="1" t="s">
        <v>41</v>
      </c>
      <c r="J157" s="1">
        <f>SQRT(720^2+1280^2)/H157</f>
        <v>293.7209560109731</v>
      </c>
      <c r="K157" s="1">
        <v>8</v>
      </c>
      <c r="L157" s="1" t="s">
        <v>270</v>
      </c>
      <c r="M157" s="1">
        <v>8</v>
      </c>
      <c r="N157" s="1">
        <v>1700</v>
      </c>
      <c r="O157" s="1">
        <v>1</v>
      </c>
      <c r="P157" s="1">
        <v>32</v>
      </c>
      <c r="Q157" s="1" t="s">
        <v>39</v>
      </c>
      <c r="R157" s="1">
        <v>2000</v>
      </c>
      <c r="S157" s="1" t="s">
        <v>395</v>
      </c>
      <c r="T157" s="1" t="s">
        <v>394</v>
      </c>
      <c r="U157" s="7">
        <v>41699</v>
      </c>
    </row>
    <row r="158" spans="1:21" ht="12.75">
      <c r="A158" s="31" t="s">
        <v>93</v>
      </c>
      <c r="B158" s="4" t="s">
        <v>29</v>
      </c>
      <c r="C158" s="4">
        <v>9750</v>
      </c>
      <c r="D158" s="4">
        <v>8750</v>
      </c>
      <c r="E158" s="61">
        <f>D158-C158</f>
        <v>-1000</v>
      </c>
      <c r="F158" s="12" t="s">
        <v>37</v>
      </c>
      <c r="G158" s="4">
        <v>2</v>
      </c>
      <c r="H158" s="4">
        <v>6.5</v>
      </c>
      <c r="I158" s="1" t="s">
        <v>44</v>
      </c>
      <c r="J158" s="1">
        <f>SQRT(1080^2+1920^2)/H158</f>
        <v>338.90879539727666</v>
      </c>
      <c r="K158" s="4">
        <v>13</v>
      </c>
      <c r="L158" s="10" t="s">
        <v>63</v>
      </c>
      <c r="M158" s="1">
        <v>4</v>
      </c>
      <c r="N158" s="32">
        <v>1500</v>
      </c>
      <c r="O158" s="4">
        <v>2</v>
      </c>
      <c r="P158" s="4">
        <v>32</v>
      </c>
      <c r="Q158" s="1" t="s">
        <v>165</v>
      </c>
      <c r="R158" s="4">
        <v>3300</v>
      </c>
      <c r="S158" s="1" t="s">
        <v>395</v>
      </c>
      <c r="T158" s="1" t="s">
        <v>394</v>
      </c>
      <c r="U158" s="30">
        <v>41548</v>
      </c>
    </row>
    <row r="159" spans="1:21" ht="12.75">
      <c r="A159" s="5" t="s">
        <v>5</v>
      </c>
      <c r="B159" s="1" t="s">
        <v>29</v>
      </c>
      <c r="C159" s="4">
        <v>6700</v>
      </c>
      <c r="D159" s="4">
        <v>6090</v>
      </c>
      <c r="E159" s="61">
        <f>D159-C159</f>
        <v>-610</v>
      </c>
      <c r="F159" s="3" t="s">
        <v>40</v>
      </c>
      <c r="G159" s="1">
        <v>2</v>
      </c>
      <c r="H159" s="1">
        <v>5</v>
      </c>
      <c r="I159" s="1" t="s">
        <v>41</v>
      </c>
      <c r="J159" s="1">
        <f>SQRT(720^2+1280^2)/H159</f>
        <v>293.7209560109731</v>
      </c>
      <c r="K159" s="1">
        <v>13</v>
      </c>
      <c r="L159" s="10" t="s">
        <v>42</v>
      </c>
      <c r="M159" s="1">
        <v>4</v>
      </c>
      <c r="N159" s="1">
        <v>1200</v>
      </c>
      <c r="O159" s="1">
        <v>1</v>
      </c>
      <c r="P159" s="1">
        <v>4</v>
      </c>
      <c r="Q159" s="1" t="s">
        <v>165</v>
      </c>
      <c r="R159" s="1">
        <v>2000</v>
      </c>
      <c r="S159" s="1" t="s">
        <v>395</v>
      </c>
      <c r="T159" s="1" t="s">
        <v>394</v>
      </c>
      <c r="U159" s="7">
        <v>41275</v>
      </c>
    </row>
    <row r="160" spans="1:21" ht="12.75">
      <c r="A160" s="5" t="s">
        <v>103</v>
      </c>
      <c r="B160" s="1" t="s">
        <v>66</v>
      </c>
      <c r="C160" s="4">
        <v>8150</v>
      </c>
      <c r="D160" s="4">
        <v>7750</v>
      </c>
      <c r="E160" s="61">
        <f>D160-C160</f>
        <v>-400</v>
      </c>
      <c r="F160" s="3" t="s">
        <v>37</v>
      </c>
      <c r="G160" s="1">
        <v>2</v>
      </c>
      <c r="H160" s="1">
        <v>5</v>
      </c>
      <c r="I160" s="1" t="s">
        <v>44</v>
      </c>
      <c r="J160" s="1">
        <f>SQRT(1080^2+1920^2)/H160</f>
        <v>440.58143401645964</v>
      </c>
      <c r="K160" s="1">
        <v>13</v>
      </c>
      <c r="L160" s="10" t="s">
        <v>63</v>
      </c>
      <c r="M160" s="1">
        <v>4</v>
      </c>
      <c r="N160" s="1">
        <v>1500</v>
      </c>
      <c r="O160" s="4">
        <v>2</v>
      </c>
      <c r="P160" s="1">
        <v>32</v>
      </c>
      <c r="Q160" s="1" t="s">
        <v>165</v>
      </c>
      <c r="R160" s="1">
        <v>2000</v>
      </c>
      <c r="S160" s="1" t="s">
        <v>395</v>
      </c>
      <c r="T160" s="1" t="s">
        <v>394</v>
      </c>
      <c r="U160" s="7">
        <v>41518</v>
      </c>
    </row>
    <row r="161" spans="1:21" ht="12.75">
      <c r="A161" s="5" t="s">
        <v>248</v>
      </c>
      <c r="B161" s="1" t="s">
        <v>235</v>
      </c>
      <c r="C161" s="1" t="s">
        <v>62</v>
      </c>
      <c r="D161" s="1">
        <v>8050</v>
      </c>
      <c r="E161" s="60" t="s">
        <v>349</v>
      </c>
      <c r="F161" s="3" t="s">
        <v>37</v>
      </c>
      <c r="G161" s="1">
        <v>2</v>
      </c>
      <c r="H161" s="1">
        <v>5</v>
      </c>
      <c r="I161" s="1" t="s">
        <v>44</v>
      </c>
      <c r="J161" s="1">
        <f>SQRT(1080^2+1920^2)/H161</f>
        <v>440.58143401645964</v>
      </c>
      <c r="K161" s="1">
        <v>13</v>
      </c>
      <c r="L161" s="1" t="s">
        <v>63</v>
      </c>
      <c r="M161" s="1">
        <v>4</v>
      </c>
      <c r="N161" s="1">
        <v>1500</v>
      </c>
      <c r="O161" s="1">
        <v>1</v>
      </c>
      <c r="P161" s="1">
        <v>32</v>
      </c>
      <c r="Q161" s="1" t="s">
        <v>39</v>
      </c>
      <c r="R161" s="1">
        <v>2400</v>
      </c>
      <c r="S161" s="1" t="s">
        <v>395</v>
      </c>
      <c r="T161" s="1" t="s">
        <v>394</v>
      </c>
      <c r="U161" s="7">
        <v>41791</v>
      </c>
    </row>
    <row r="162" spans="1:21" ht="12.75">
      <c r="A162" s="5" t="s">
        <v>239</v>
      </c>
      <c r="B162" s="1" t="s">
        <v>235</v>
      </c>
      <c r="C162" s="1" t="s">
        <v>62</v>
      </c>
      <c r="D162" s="1">
        <v>7590</v>
      </c>
      <c r="E162" s="60" t="s">
        <v>349</v>
      </c>
      <c r="F162" s="3" t="s">
        <v>37</v>
      </c>
      <c r="G162" s="1">
        <v>2</v>
      </c>
      <c r="H162" s="1">
        <v>5</v>
      </c>
      <c r="I162" s="1" t="s">
        <v>41</v>
      </c>
      <c r="J162" s="1">
        <f>SQRT(720^2+1280^2)/H162</f>
        <v>293.7209560109731</v>
      </c>
      <c r="K162" s="1">
        <v>13</v>
      </c>
      <c r="L162" s="1" t="s">
        <v>75</v>
      </c>
      <c r="M162" s="1">
        <v>4</v>
      </c>
      <c r="N162" s="1">
        <v>1300</v>
      </c>
      <c r="O162" s="1">
        <v>1</v>
      </c>
      <c r="P162" s="1">
        <v>16</v>
      </c>
      <c r="Q162" s="1" t="s">
        <v>165</v>
      </c>
      <c r="R162" s="1">
        <v>1830</v>
      </c>
      <c r="S162" s="1" t="s">
        <v>392</v>
      </c>
      <c r="T162" s="1" t="s">
        <v>394</v>
      </c>
      <c r="U162" s="7">
        <v>41791</v>
      </c>
    </row>
    <row r="163" spans="1:21" ht="12.75">
      <c r="A163" s="5" t="s">
        <v>305</v>
      </c>
      <c r="B163" s="1" t="s">
        <v>235</v>
      </c>
      <c r="C163" s="1" t="s">
        <v>62</v>
      </c>
      <c r="D163" s="1">
        <v>10500</v>
      </c>
      <c r="E163" s="60" t="s">
        <v>349</v>
      </c>
      <c r="F163" s="3" t="s">
        <v>37</v>
      </c>
      <c r="G163" s="1">
        <v>2</v>
      </c>
      <c r="H163" s="1">
        <v>6.4</v>
      </c>
      <c r="I163" s="1" t="s">
        <v>44</v>
      </c>
      <c r="J163" s="1">
        <f>SQRT(1080^2+1920^2)/H163</f>
        <v>344.20424532535907</v>
      </c>
      <c r="K163" s="1">
        <v>13</v>
      </c>
      <c r="L163" s="1" t="s">
        <v>63</v>
      </c>
      <c r="M163" s="1">
        <v>4</v>
      </c>
      <c r="N163" s="4">
        <v>1500</v>
      </c>
      <c r="O163" s="4">
        <v>2</v>
      </c>
      <c r="P163" s="1">
        <v>32</v>
      </c>
      <c r="Q163" s="1" t="s">
        <v>39</v>
      </c>
      <c r="R163" s="1">
        <v>4000</v>
      </c>
      <c r="S163" s="1" t="s">
        <v>395</v>
      </c>
      <c r="T163" s="1" t="s">
        <v>394</v>
      </c>
      <c r="U163" s="7">
        <v>41699</v>
      </c>
    </row>
    <row r="164" spans="1:21" ht="12.75">
      <c r="A164" s="5" t="s">
        <v>258</v>
      </c>
      <c r="B164" s="1" t="s">
        <v>235</v>
      </c>
      <c r="C164" s="1" t="s">
        <v>62</v>
      </c>
      <c r="D164" s="1">
        <v>8490</v>
      </c>
      <c r="E164" s="60" t="s">
        <v>349</v>
      </c>
      <c r="F164" s="3" t="s">
        <v>37</v>
      </c>
      <c r="G164" s="1">
        <v>2</v>
      </c>
      <c r="H164" s="1">
        <v>6.5</v>
      </c>
      <c r="I164" s="1" t="s">
        <v>41</v>
      </c>
      <c r="J164" s="1">
        <f>SQRT(720^2+1280^2)/H164</f>
        <v>225.93919693151778</v>
      </c>
      <c r="K164" s="1">
        <v>13</v>
      </c>
      <c r="L164" s="1" t="s">
        <v>75</v>
      </c>
      <c r="M164" s="1">
        <v>4</v>
      </c>
      <c r="N164" s="1">
        <v>1300</v>
      </c>
      <c r="O164" s="1">
        <v>1</v>
      </c>
      <c r="P164" s="1">
        <v>8</v>
      </c>
      <c r="Q164" s="1" t="s">
        <v>165</v>
      </c>
      <c r="R164" s="1">
        <v>3300</v>
      </c>
      <c r="S164" s="1" t="s">
        <v>395</v>
      </c>
      <c r="T164" s="1" t="s">
        <v>394</v>
      </c>
      <c r="U164" s="7">
        <v>41671</v>
      </c>
    </row>
    <row r="165" spans="1:21" ht="12.75">
      <c r="A165" s="5" t="s">
        <v>299</v>
      </c>
      <c r="B165" s="1" t="s">
        <v>235</v>
      </c>
      <c r="C165" s="1" t="s">
        <v>62</v>
      </c>
      <c r="D165" s="1">
        <v>9990</v>
      </c>
      <c r="E165" s="60" t="s">
        <v>349</v>
      </c>
      <c r="F165" s="3" t="s">
        <v>37</v>
      </c>
      <c r="G165" s="1">
        <v>2</v>
      </c>
      <c r="H165" s="1">
        <v>6</v>
      </c>
      <c r="I165" s="1" t="s">
        <v>44</v>
      </c>
      <c r="J165" s="1">
        <f>SQRT(1080^2+1920^2)/H165</f>
        <v>367.1511950137164</v>
      </c>
      <c r="K165" s="1">
        <v>13</v>
      </c>
      <c r="L165" s="1" t="s">
        <v>63</v>
      </c>
      <c r="M165" s="1">
        <v>4</v>
      </c>
      <c r="N165" s="1">
        <v>1500</v>
      </c>
      <c r="O165" s="1">
        <v>2</v>
      </c>
      <c r="P165" s="1">
        <v>16</v>
      </c>
      <c r="Q165" s="1" t="s">
        <v>165</v>
      </c>
      <c r="R165" s="1">
        <v>2300</v>
      </c>
      <c r="S165" s="1" t="s">
        <v>390</v>
      </c>
      <c r="T165" s="1" t="s">
        <v>394</v>
      </c>
      <c r="U165" s="7">
        <v>41699</v>
      </c>
    </row>
    <row r="166" spans="1:21" ht="12.75">
      <c r="A166" s="5" t="s">
        <v>234</v>
      </c>
      <c r="B166" s="1" t="s">
        <v>235</v>
      </c>
      <c r="C166" s="1" t="s">
        <v>62</v>
      </c>
      <c r="D166" s="1">
        <v>7450</v>
      </c>
      <c r="E166" s="60" t="s">
        <v>349</v>
      </c>
      <c r="F166" s="3" t="s">
        <v>37</v>
      </c>
      <c r="G166" s="1">
        <v>2</v>
      </c>
      <c r="H166" s="1">
        <v>6</v>
      </c>
      <c r="I166" s="1" t="s">
        <v>41</v>
      </c>
      <c r="J166" s="1">
        <f>SQRT(720^2+1280^2)/H166</f>
        <v>244.7674633424776</v>
      </c>
      <c r="K166" s="1">
        <v>8</v>
      </c>
      <c r="L166" s="1" t="s">
        <v>75</v>
      </c>
      <c r="M166" s="1">
        <v>4</v>
      </c>
      <c r="N166" s="1">
        <v>1300</v>
      </c>
      <c r="O166" s="1">
        <v>1</v>
      </c>
      <c r="P166" s="1">
        <v>8</v>
      </c>
      <c r="Q166" s="1" t="s">
        <v>165</v>
      </c>
      <c r="R166" s="1">
        <v>2300</v>
      </c>
      <c r="S166" s="1" t="s">
        <v>390</v>
      </c>
      <c r="T166" s="1" t="s">
        <v>394</v>
      </c>
      <c r="U166" s="7">
        <v>41730</v>
      </c>
    </row>
    <row r="167" spans="1:21" ht="12.75">
      <c r="A167" s="5" t="s">
        <v>172</v>
      </c>
      <c r="B167" s="1" t="s">
        <v>173</v>
      </c>
      <c r="C167" s="1" t="s">
        <v>62</v>
      </c>
      <c r="D167" s="1">
        <v>5400</v>
      </c>
      <c r="E167" s="60" t="s">
        <v>349</v>
      </c>
      <c r="F167" s="3" t="s">
        <v>37</v>
      </c>
      <c r="G167" s="1">
        <v>2</v>
      </c>
      <c r="H167" s="1">
        <v>5</v>
      </c>
      <c r="I167" s="1" t="s">
        <v>41</v>
      </c>
      <c r="J167" s="1">
        <f>SQRT(720^2+1280^2)/H167</f>
        <v>293.7209560109731</v>
      </c>
      <c r="K167" s="1">
        <v>12</v>
      </c>
      <c r="L167" s="1" t="s">
        <v>63</v>
      </c>
      <c r="M167" s="1">
        <v>4</v>
      </c>
      <c r="N167" s="1">
        <v>1200</v>
      </c>
      <c r="O167" s="1">
        <v>1</v>
      </c>
      <c r="P167" s="1">
        <v>4</v>
      </c>
      <c r="Q167" s="1" t="s">
        <v>165</v>
      </c>
      <c r="R167" s="1">
        <v>1700</v>
      </c>
      <c r="S167" s="1" t="s">
        <v>393</v>
      </c>
      <c r="T167" s="1" t="s">
        <v>394</v>
      </c>
      <c r="U167" s="7">
        <v>41640</v>
      </c>
    </row>
    <row r="168" spans="1:21" ht="12.75">
      <c r="A168" s="5" t="s">
        <v>261</v>
      </c>
      <c r="B168" s="1" t="s">
        <v>173</v>
      </c>
      <c r="C168" s="1" t="s">
        <v>62</v>
      </c>
      <c r="D168" s="1">
        <v>8860</v>
      </c>
      <c r="E168" s="60" t="s">
        <v>349</v>
      </c>
      <c r="F168" s="3" t="s">
        <v>37</v>
      </c>
      <c r="G168" s="1">
        <v>2</v>
      </c>
      <c r="H168" s="1">
        <v>6.5</v>
      </c>
      <c r="I168" s="1" t="s">
        <v>44</v>
      </c>
      <c r="J168" s="1">
        <f>SQRT(1080^2+1920^2)/H168</f>
        <v>338.90879539727666</v>
      </c>
      <c r="K168" s="1">
        <v>13</v>
      </c>
      <c r="L168" s="1" t="s">
        <v>63</v>
      </c>
      <c r="M168" s="1">
        <v>4</v>
      </c>
      <c r="N168" s="1">
        <v>1500</v>
      </c>
      <c r="O168" s="1">
        <v>1</v>
      </c>
      <c r="P168" s="1">
        <v>16</v>
      </c>
      <c r="Q168" s="1" t="s">
        <v>165</v>
      </c>
      <c r="R168" s="1">
        <v>3150</v>
      </c>
      <c r="S168" s="1" t="s">
        <v>385</v>
      </c>
      <c r="T168" s="1" t="s">
        <v>394</v>
      </c>
      <c r="U168" s="7">
        <v>41609</v>
      </c>
    </row>
    <row r="169" spans="1:21" ht="12.75">
      <c r="A169" s="5" t="s">
        <v>109</v>
      </c>
      <c r="B169" s="1" t="s">
        <v>111</v>
      </c>
      <c r="C169" s="4">
        <v>9880</v>
      </c>
      <c r="D169" s="4">
        <v>6021</v>
      </c>
      <c r="E169" s="62">
        <f>D169-C169</f>
        <v>-3859</v>
      </c>
      <c r="F169" s="3" t="s">
        <v>37</v>
      </c>
      <c r="G169" s="1">
        <v>2</v>
      </c>
      <c r="H169" s="1">
        <v>5</v>
      </c>
      <c r="I169" s="1" t="s">
        <v>44</v>
      </c>
      <c r="J169" s="1">
        <f>SQRT(1080^2+1920^2)/H169</f>
        <v>440.58143401645964</v>
      </c>
      <c r="K169" s="1">
        <v>13</v>
      </c>
      <c r="L169" s="10" t="s">
        <v>63</v>
      </c>
      <c r="M169" s="1">
        <v>4</v>
      </c>
      <c r="N169" s="1">
        <v>1500</v>
      </c>
      <c r="O169" s="1">
        <v>1</v>
      </c>
      <c r="P169" s="1">
        <v>8</v>
      </c>
      <c r="Q169" s="1" t="s">
        <v>165</v>
      </c>
      <c r="R169" s="1">
        <v>2000</v>
      </c>
      <c r="S169" s="1" t="s">
        <v>395</v>
      </c>
      <c r="T169" s="1" t="s">
        <v>394</v>
      </c>
      <c r="U169" s="7">
        <v>41518</v>
      </c>
    </row>
    <row r="170" spans="1:21" ht="12.75">
      <c r="A170" s="5" t="s">
        <v>262</v>
      </c>
      <c r="B170" s="1" t="s">
        <v>111</v>
      </c>
      <c r="C170" s="1" t="s">
        <v>62</v>
      </c>
      <c r="D170" s="1">
        <v>8890</v>
      </c>
      <c r="E170" s="60" t="s">
        <v>349</v>
      </c>
      <c r="F170" s="3" t="s">
        <v>37</v>
      </c>
      <c r="G170" s="1">
        <v>2</v>
      </c>
      <c r="H170" s="1">
        <v>5</v>
      </c>
      <c r="I170" s="1" t="s">
        <v>44</v>
      </c>
      <c r="J170" s="1">
        <f>SQRT(1080^2+1920^2)/H170</f>
        <v>440.58143401645964</v>
      </c>
      <c r="K170" s="1">
        <v>13</v>
      </c>
      <c r="L170" s="1" t="s">
        <v>63</v>
      </c>
      <c r="M170" s="1">
        <v>4</v>
      </c>
      <c r="N170" s="1">
        <v>1500</v>
      </c>
      <c r="O170" s="1">
        <v>2</v>
      </c>
      <c r="P170" s="1">
        <v>32</v>
      </c>
      <c r="Q170" s="1" t="s">
        <v>43</v>
      </c>
      <c r="R170" s="1">
        <v>2000</v>
      </c>
      <c r="S170" s="1" t="s">
        <v>395</v>
      </c>
      <c r="T170" s="1" t="s">
        <v>394</v>
      </c>
      <c r="U170" s="7">
        <v>41671</v>
      </c>
    </row>
    <row r="171" spans="1:21" ht="12.75">
      <c r="A171" s="5" t="s">
        <v>265</v>
      </c>
      <c r="B171" s="1" t="s">
        <v>266</v>
      </c>
      <c r="C171" s="1" t="s">
        <v>62</v>
      </c>
      <c r="D171" s="1">
        <v>8990</v>
      </c>
      <c r="E171" s="60" t="s">
        <v>349</v>
      </c>
      <c r="F171" s="3" t="s">
        <v>37</v>
      </c>
      <c r="G171" s="1">
        <v>2</v>
      </c>
      <c r="H171" s="1">
        <v>5.5</v>
      </c>
      <c r="I171" s="1" t="s">
        <v>41</v>
      </c>
      <c r="J171" s="1">
        <f>SQRT(720^2+1280^2)/H171</f>
        <v>267.0190509190665</v>
      </c>
      <c r="K171" s="1">
        <v>13</v>
      </c>
      <c r="L171" s="1" t="s">
        <v>113</v>
      </c>
      <c r="M171" s="1">
        <v>8</v>
      </c>
      <c r="N171" s="1">
        <v>1700</v>
      </c>
      <c r="O171" s="1">
        <v>1</v>
      </c>
      <c r="P171" s="1">
        <v>8</v>
      </c>
      <c r="Q171" s="1" t="s">
        <v>165</v>
      </c>
      <c r="R171" s="1">
        <v>3200</v>
      </c>
      <c r="S171" s="1" t="s">
        <v>395</v>
      </c>
      <c r="T171" s="1" t="s">
        <v>394</v>
      </c>
      <c r="U171" s="7">
        <v>41724</v>
      </c>
    </row>
    <row r="172" spans="1:21" ht="12.75">
      <c r="A172" s="5" t="s">
        <v>268</v>
      </c>
      <c r="B172" s="1" t="s">
        <v>269</v>
      </c>
      <c r="C172" s="1" t="s">
        <v>62</v>
      </c>
      <c r="D172" s="1">
        <v>8990</v>
      </c>
      <c r="E172" s="60" t="s">
        <v>349</v>
      </c>
      <c r="F172" s="3" t="s">
        <v>37</v>
      </c>
      <c r="G172" s="1">
        <v>2</v>
      </c>
      <c r="H172" s="1">
        <v>6.5</v>
      </c>
      <c r="I172" s="1" t="s">
        <v>44</v>
      </c>
      <c r="J172" s="1">
        <f>SQRT(1080^2+1920^2)/H172</f>
        <v>338.90879539727666</v>
      </c>
      <c r="K172" s="1">
        <v>8</v>
      </c>
      <c r="L172" s="1" t="s">
        <v>63</v>
      </c>
      <c r="M172" s="1">
        <v>4</v>
      </c>
      <c r="N172" s="1">
        <v>1500</v>
      </c>
      <c r="O172" s="1">
        <v>1</v>
      </c>
      <c r="P172" s="1">
        <v>8</v>
      </c>
      <c r="Q172" s="1" t="s">
        <v>165</v>
      </c>
      <c r="R172" s="1">
        <v>3100</v>
      </c>
      <c r="S172" s="1" t="s">
        <v>395</v>
      </c>
      <c r="T172" s="1" t="s">
        <v>394</v>
      </c>
      <c r="U172" s="7">
        <v>41699</v>
      </c>
    </row>
    <row r="173" spans="1:21" ht="12.75">
      <c r="A173" s="5" t="s">
        <v>107</v>
      </c>
      <c r="B173" s="1" t="s">
        <v>30</v>
      </c>
      <c r="C173" s="4">
        <v>8400</v>
      </c>
      <c r="D173" s="4">
        <v>11200</v>
      </c>
      <c r="E173" s="59">
        <f>D173-C173</f>
        <v>2800</v>
      </c>
      <c r="F173" s="3" t="s">
        <v>37</v>
      </c>
      <c r="G173" s="1">
        <v>2</v>
      </c>
      <c r="H173" s="1">
        <v>5</v>
      </c>
      <c r="I173" s="1" t="s">
        <v>44</v>
      </c>
      <c r="J173" s="1">
        <f>SQRT(1080^2+1920^2)/H173</f>
        <v>440.58143401645964</v>
      </c>
      <c r="K173" s="1">
        <v>13</v>
      </c>
      <c r="L173" s="10" t="s">
        <v>63</v>
      </c>
      <c r="M173" s="1">
        <v>4</v>
      </c>
      <c r="N173" s="1">
        <v>1500</v>
      </c>
      <c r="O173" s="1">
        <v>1</v>
      </c>
      <c r="P173" s="1">
        <v>16</v>
      </c>
      <c r="Q173" s="1" t="s">
        <v>39</v>
      </c>
      <c r="R173" s="1">
        <v>2000</v>
      </c>
      <c r="S173" s="1" t="s">
        <v>395</v>
      </c>
      <c r="T173" s="1" t="s">
        <v>394</v>
      </c>
      <c r="U173" s="7">
        <v>41426</v>
      </c>
    </row>
    <row r="174" spans="1:21" ht="12.75">
      <c r="A174" s="5" t="s">
        <v>175</v>
      </c>
      <c r="B174" s="1" t="s">
        <v>112</v>
      </c>
      <c r="C174" s="1" t="s">
        <v>62</v>
      </c>
      <c r="D174" s="1">
        <v>5550</v>
      </c>
      <c r="E174" s="60" t="s">
        <v>349</v>
      </c>
      <c r="F174" s="3" t="s">
        <v>37</v>
      </c>
      <c r="G174" s="1">
        <v>2</v>
      </c>
      <c r="H174" s="4">
        <v>5</v>
      </c>
      <c r="I174" s="1" t="s">
        <v>36</v>
      </c>
      <c r="J174" s="1">
        <f>SQRT(540^2+960^2)/H174</f>
        <v>220.29071700822982</v>
      </c>
      <c r="K174" s="4">
        <v>8</v>
      </c>
      <c r="L174" s="51" t="s">
        <v>75</v>
      </c>
      <c r="M174" s="1">
        <v>4</v>
      </c>
      <c r="N174" s="4">
        <v>1300</v>
      </c>
      <c r="O174" s="1">
        <v>1</v>
      </c>
      <c r="P174" s="4">
        <v>4</v>
      </c>
      <c r="Q174" s="1" t="s">
        <v>39</v>
      </c>
      <c r="R174" s="1">
        <v>1800</v>
      </c>
      <c r="S174" s="1" t="s">
        <v>395</v>
      </c>
      <c r="T174" s="1" t="s">
        <v>394</v>
      </c>
      <c r="U174" s="7">
        <v>41671</v>
      </c>
    </row>
    <row r="175" spans="1:21" ht="12.75">
      <c r="A175" s="5" t="s">
        <v>45</v>
      </c>
      <c r="B175" s="1" t="s">
        <v>30</v>
      </c>
      <c r="C175" s="4">
        <v>7990</v>
      </c>
      <c r="D175" s="4">
        <v>6990</v>
      </c>
      <c r="E175" s="61">
        <f>D175-C175</f>
        <v>-1000</v>
      </c>
      <c r="F175" s="3" t="s">
        <v>37</v>
      </c>
      <c r="G175" s="1">
        <v>2</v>
      </c>
      <c r="H175" s="1">
        <v>5.7</v>
      </c>
      <c r="I175" s="1" t="s">
        <v>41</v>
      </c>
      <c r="J175" s="1">
        <f>SQRT(720^2+1280^2)/H175</f>
        <v>257.6499614131343</v>
      </c>
      <c r="K175" s="1">
        <v>8</v>
      </c>
      <c r="L175" s="10" t="s">
        <v>42</v>
      </c>
      <c r="M175" s="1">
        <v>4</v>
      </c>
      <c r="N175" s="1">
        <v>1200</v>
      </c>
      <c r="O175" s="1">
        <v>1</v>
      </c>
      <c r="P175" s="1">
        <v>4</v>
      </c>
      <c r="Q175" s="1" t="s">
        <v>39</v>
      </c>
      <c r="R175" s="1">
        <v>2500</v>
      </c>
      <c r="S175" s="1" t="s">
        <v>395</v>
      </c>
      <c r="T175" s="1" t="s">
        <v>394</v>
      </c>
      <c r="U175" s="7">
        <v>41244</v>
      </c>
    </row>
    <row r="176" spans="1:21" ht="12.75">
      <c r="A176" s="5" t="s">
        <v>4</v>
      </c>
      <c r="B176" s="1" t="s">
        <v>30</v>
      </c>
      <c r="C176" s="4">
        <v>7830</v>
      </c>
      <c r="D176" s="4">
        <v>8690</v>
      </c>
      <c r="E176" s="59">
        <f>D176-C176</f>
        <v>860</v>
      </c>
      <c r="F176" s="3" t="s">
        <v>37</v>
      </c>
      <c r="G176" s="1">
        <v>2</v>
      </c>
      <c r="H176" s="1">
        <v>5</v>
      </c>
      <c r="I176" s="1" t="s">
        <v>44</v>
      </c>
      <c r="J176" s="1">
        <f>SQRT(1080^2+1920^2)/H176</f>
        <v>440.58143401645964</v>
      </c>
      <c r="K176" s="1">
        <v>13</v>
      </c>
      <c r="L176" s="10" t="s">
        <v>42</v>
      </c>
      <c r="M176" s="1">
        <v>4</v>
      </c>
      <c r="N176" s="1">
        <v>1200</v>
      </c>
      <c r="O176" s="1">
        <v>1</v>
      </c>
      <c r="P176" s="1">
        <v>16</v>
      </c>
      <c r="Q176" s="1" t="s">
        <v>39</v>
      </c>
      <c r="R176" s="1">
        <v>2000</v>
      </c>
      <c r="S176" s="1" t="s">
        <v>391</v>
      </c>
      <c r="T176" s="1" t="s">
        <v>394</v>
      </c>
      <c r="U176" s="7">
        <v>41334</v>
      </c>
    </row>
    <row r="177" spans="1:21" ht="12.75">
      <c r="A177" s="5" t="s">
        <v>290</v>
      </c>
      <c r="B177" s="1" t="s">
        <v>30</v>
      </c>
      <c r="C177" s="1" t="s">
        <v>62</v>
      </c>
      <c r="D177" s="1">
        <v>9590</v>
      </c>
      <c r="E177" s="60" t="s">
        <v>349</v>
      </c>
      <c r="F177" s="3" t="s">
        <v>37</v>
      </c>
      <c r="G177" s="1">
        <v>2</v>
      </c>
      <c r="H177" s="1">
        <v>5</v>
      </c>
      <c r="I177" s="1" t="s">
        <v>44</v>
      </c>
      <c r="J177" s="1">
        <f>SQRT(1080^2+1920^2)/H177</f>
        <v>440.58143401645964</v>
      </c>
      <c r="K177" s="1">
        <v>13</v>
      </c>
      <c r="L177" s="1" t="s">
        <v>63</v>
      </c>
      <c r="M177" s="1">
        <v>4</v>
      </c>
      <c r="N177" s="1">
        <v>1500</v>
      </c>
      <c r="O177" s="1">
        <v>2</v>
      </c>
      <c r="P177" s="1">
        <v>32</v>
      </c>
      <c r="Q177" s="1" t="s">
        <v>39</v>
      </c>
      <c r="R177" s="1">
        <v>2000</v>
      </c>
      <c r="S177" s="1" t="s">
        <v>391</v>
      </c>
      <c r="T177" s="1" t="s">
        <v>394</v>
      </c>
      <c r="U177" s="7">
        <v>41579</v>
      </c>
    </row>
    <row r="178" spans="1:21" ht="12.75">
      <c r="A178" s="5" t="s">
        <v>260</v>
      </c>
      <c r="B178" s="1" t="s">
        <v>30</v>
      </c>
      <c r="C178" s="1" t="s">
        <v>62</v>
      </c>
      <c r="D178" s="1">
        <v>8800</v>
      </c>
      <c r="E178" s="60" t="s">
        <v>349</v>
      </c>
      <c r="F178" s="3" t="s">
        <v>37</v>
      </c>
      <c r="G178" s="1">
        <v>2</v>
      </c>
      <c r="H178" s="1">
        <v>5</v>
      </c>
      <c r="I178" s="1" t="s">
        <v>44</v>
      </c>
      <c r="J178" s="1">
        <f>SQRT(1080^2+1920^2)/H178</f>
        <v>440.58143401645964</v>
      </c>
      <c r="K178" s="1">
        <v>14</v>
      </c>
      <c r="L178" s="1" t="s">
        <v>113</v>
      </c>
      <c r="M178" s="1">
        <v>8</v>
      </c>
      <c r="N178" s="1">
        <v>1700</v>
      </c>
      <c r="O178" s="1">
        <v>1</v>
      </c>
      <c r="P178" s="1">
        <v>16</v>
      </c>
      <c r="Q178" s="1" t="s">
        <v>39</v>
      </c>
      <c r="R178" s="1">
        <v>2000</v>
      </c>
      <c r="S178" s="1" t="s">
        <v>391</v>
      </c>
      <c r="T178" s="1" t="s">
        <v>394</v>
      </c>
      <c r="U178" s="7">
        <v>41640</v>
      </c>
    </row>
    <row r="179" spans="1:21" ht="12.75">
      <c r="A179" s="5" t="s">
        <v>105</v>
      </c>
      <c r="B179" s="1" t="s">
        <v>30</v>
      </c>
      <c r="C179" s="4">
        <v>11390</v>
      </c>
      <c r="D179" s="4">
        <v>17130</v>
      </c>
      <c r="E179" s="59">
        <f>D179-C179</f>
        <v>5740</v>
      </c>
      <c r="F179" s="3" t="s">
        <v>37</v>
      </c>
      <c r="G179" s="1">
        <v>2</v>
      </c>
      <c r="H179" s="1">
        <v>6</v>
      </c>
      <c r="I179" s="1" t="s">
        <v>44</v>
      </c>
      <c r="J179" s="1">
        <f>SQRT(1080^2+1920^2)/H179</f>
        <v>367.1511950137164</v>
      </c>
      <c r="K179" s="1">
        <v>13</v>
      </c>
      <c r="L179" s="10" t="s">
        <v>63</v>
      </c>
      <c r="M179" s="1">
        <v>4</v>
      </c>
      <c r="N179" s="1">
        <v>1500</v>
      </c>
      <c r="O179" s="4">
        <v>2</v>
      </c>
      <c r="P179" s="1">
        <v>32</v>
      </c>
      <c r="Q179" s="1" t="s">
        <v>39</v>
      </c>
      <c r="R179" s="1">
        <v>3000</v>
      </c>
      <c r="S179" s="1" t="s">
        <v>395</v>
      </c>
      <c r="T179" s="1" t="s">
        <v>394</v>
      </c>
      <c r="U179" s="7">
        <v>41487</v>
      </c>
    </row>
    <row r="180" spans="1:21" ht="12.75">
      <c r="A180" s="5" t="s">
        <v>316</v>
      </c>
      <c r="B180" s="1" t="s">
        <v>30</v>
      </c>
      <c r="C180" s="1" t="s">
        <v>62</v>
      </c>
      <c r="D180" s="1">
        <v>11990</v>
      </c>
      <c r="E180" s="60" t="s">
        <v>349</v>
      </c>
      <c r="F180" s="3" t="s">
        <v>37</v>
      </c>
      <c r="G180" s="1">
        <v>2</v>
      </c>
      <c r="H180" s="1">
        <v>6</v>
      </c>
      <c r="I180" s="1" t="s">
        <v>44</v>
      </c>
      <c r="J180" s="1">
        <f>SQRT(1080^2+1920^2)/H180</f>
        <v>367.1511950137164</v>
      </c>
      <c r="K180" s="1">
        <v>13</v>
      </c>
      <c r="L180" s="1" t="s">
        <v>113</v>
      </c>
      <c r="M180" s="1">
        <v>8</v>
      </c>
      <c r="N180" s="4">
        <v>1700</v>
      </c>
      <c r="O180" s="4">
        <v>2</v>
      </c>
      <c r="P180" s="1">
        <v>32</v>
      </c>
      <c r="Q180" s="1" t="s">
        <v>39</v>
      </c>
      <c r="R180" s="1">
        <v>3000</v>
      </c>
      <c r="S180" s="1" t="s">
        <v>386</v>
      </c>
      <c r="T180" s="1" t="s">
        <v>394</v>
      </c>
      <c r="U180" s="7">
        <v>41671</v>
      </c>
    </row>
    <row r="181" spans="1:21" ht="12.75">
      <c r="A181" s="5" t="s">
        <v>110</v>
      </c>
      <c r="B181" s="1" t="s">
        <v>30</v>
      </c>
      <c r="C181" s="4">
        <v>12290</v>
      </c>
      <c r="D181" s="4">
        <v>11150</v>
      </c>
      <c r="E181" s="61">
        <f>D181-C181</f>
        <v>-1140</v>
      </c>
      <c r="F181" s="3" t="s">
        <v>37</v>
      </c>
      <c r="G181" s="1">
        <v>2</v>
      </c>
      <c r="H181" s="1">
        <v>5.5</v>
      </c>
      <c r="I181" s="1" t="s">
        <v>44</v>
      </c>
      <c r="J181" s="1">
        <f>SQRT(1080^2+1920^2)/H181</f>
        <v>400.52857637859967</v>
      </c>
      <c r="K181" s="1">
        <v>13</v>
      </c>
      <c r="L181" s="10" t="s">
        <v>113</v>
      </c>
      <c r="M181" s="1">
        <v>8</v>
      </c>
      <c r="N181" s="1">
        <v>1700</v>
      </c>
      <c r="O181" s="4">
        <v>2</v>
      </c>
      <c r="P181" s="1">
        <v>32</v>
      </c>
      <c r="Q181" s="1" t="s">
        <v>39</v>
      </c>
      <c r="R181" s="1">
        <v>2400</v>
      </c>
      <c r="S181" s="1" t="s">
        <v>395</v>
      </c>
      <c r="T181" s="1" t="s">
        <v>394</v>
      </c>
      <c r="U181" s="7">
        <v>41579</v>
      </c>
    </row>
    <row r="182" spans="1:21" ht="12.75">
      <c r="A182" s="5" t="s">
        <v>106</v>
      </c>
      <c r="B182" s="1" t="s">
        <v>17</v>
      </c>
      <c r="C182" s="4">
        <v>6490</v>
      </c>
      <c r="D182" s="4">
        <v>5740</v>
      </c>
      <c r="E182" s="61">
        <f>D182-C182</f>
        <v>-750</v>
      </c>
      <c r="F182" s="3" t="s">
        <v>37</v>
      </c>
      <c r="G182" s="1">
        <v>2</v>
      </c>
      <c r="H182" s="1">
        <v>5</v>
      </c>
      <c r="I182" s="1" t="s">
        <v>41</v>
      </c>
      <c r="J182" s="1">
        <f>SQRT(720^2+1280^2)/H182</f>
        <v>293.7209560109731</v>
      </c>
      <c r="K182" s="1">
        <v>8</v>
      </c>
      <c r="L182" s="10" t="s">
        <v>76</v>
      </c>
      <c r="M182" s="1">
        <v>4</v>
      </c>
      <c r="N182" s="1">
        <v>1200</v>
      </c>
      <c r="O182" s="1">
        <v>1</v>
      </c>
      <c r="P182" s="1">
        <v>4</v>
      </c>
      <c r="Q182" s="1" t="s">
        <v>165</v>
      </c>
      <c r="R182" s="1">
        <v>2500</v>
      </c>
      <c r="S182" s="1" t="s">
        <v>395</v>
      </c>
      <c r="T182" s="1" t="s">
        <v>394</v>
      </c>
      <c r="U182" s="7">
        <v>41518</v>
      </c>
    </row>
    <row r="183" spans="1:21" ht="12.75">
      <c r="A183" s="5" t="s">
        <v>330</v>
      </c>
      <c r="B183" s="1" t="s">
        <v>17</v>
      </c>
      <c r="C183" s="1" t="s">
        <v>62</v>
      </c>
      <c r="D183" s="1">
        <v>15990</v>
      </c>
      <c r="E183" s="60" t="s">
        <v>349</v>
      </c>
      <c r="F183" s="3" t="s">
        <v>171</v>
      </c>
      <c r="G183" s="1">
        <v>2</v>
      </c>
      <c r="H183" s="1">
        <v>5.5</v>
      </c>
      <c r="I183" s="1" t="s">
        <v>44</v>
      </c>
      <c r="J183" s="1">
        <f>SQRT(1080^2+1920^2)/H183</f>
        <v>400.52857637859967</v>
      </c>
      <c r="K183" s="1">
        <v>13</v>
      </c>
      <c r="L183" s="1" t="s">
        <v>343</v>
      </c>
      <c r="M183" s="1">
        <v>4</v>
      </c>
      <c r="N183" s="1">
        <v>2500</v>
      </c>
      <c r="O183" s="1">
        <v>2</v>
      </c>
      <c r="P183" s="1">
        <v>32</v>
      </c>
      <c r="Q183" s="1" t="s">
        <v>39</v>
      </c>
      <c r="R183" s="1">
        <v>3100</v>
      </c>
      <c r="S183" s="1" t="s">
        <v>382</v>
      </c>
      <c r="T183" s="1" t="s">
        <v>341</v>
      </c>
      <c r="U183" s="7">
        <v>41828</v>
      </c>
    </row>
    <row r="184" spans="1:21" ht="12.75">
      <c r="A184" s="5" t="s">
        <v>328</v>
      </c>
      <c r="B184" s="1" t="s">
        <v>17</v>
      </c>
      <c r="C184" s="1" t="s">
        <v>62</v>
      </c>
      <c r="D184" s="1">
        <v>13700</v>
      </c>
      <c r="E184" s="60" t="s">
        <v>349</v>
      </c>
      <c r="F184" s="3" t="s">
        <v>171</v>
      </c>
      <c r="G184" s="1">
        <v>2</v>
      </c>
      <c r="H184" s="1">
        <v>5</v>
      </c>
      <c r="I184" s="1" t="s">
        <v>44</v>
      </c>
      <c r="J184" s="1">
        <f>SQRT(1080^2+1920^2)/H184</f>
        <v>440.58143401645964</v>
      </c>
      <c r="K184" s="1">
        <v>13</v>
      </c>
      <c r="L184" s="1" t="s">
        <v>340</v>
      </c>
      <c r="M184" s="1">
        <v>4</v>
      </c>
      <c r="N184" s="1">
        <v>2000</v>
      </c>
      <c r="O184" s="1">
        <v>2</v>
      </c>
      <c r="P184" s="1">
        <v>16</v>
      </c>
      <c r="Q184" s="1" t="s">
        <v>39</v>
      </c>
      <c r="R184" s="1">
        <v>2300</v>
      </c>
      <c r="S184" s="1" t="s">
        <v>395</v>
      </c>
      <c r="T184" s="1" t="s">
        <v>341</v>
      </c>
      <c r="U184" s="7">
        <v>41883</v>
      </c>
    </row>
    <row r="185" spans="1:21" ht="13.5" thickBot="1">
      <c r="A185" s="6" t="s">
        <v>108</v>
      </c>
      <c r="B185" s="38" t="s">
        <v>17</v>
      </c>
      <c r="C185" s="77">
        <v>9991</v>
      </c>
      <c r="D185" s="77">
        <v>7310</v>
      </c>
      <c r="E185" s="78">
        <f>D185-C185</f>
        <v>-2681</v>
      </c>
      <c r="F185" s="52" t="s">
        <v>37</v>
      </c>
      <c r="G185" s="38">
        <v>2</v>
      </c>
      <c r="H185" s="38">
        <v>5</v>
      </c>
      <c r="I185" s="38" t="s">
        <v>41</v>
      </c>
      <c r="J185" s="38">
        <f>SQRT(720^2+1280^2)/H185</f>
        <v>293.7209560109731</v>
      </c>
      <c r="K185" s="38">
        <v>8</v>
      </c>
      <c r="L185" s="80" t="s">
        <v>42</v>
      </c>
      <c r="M185" s="38">
        <v>4</v>
      </c>
      <c r="N185" s="38">
        <v>1200</v>
      </c>
      <c r="O185" s="38">
        <v>1</v>
      </c>
      <c r="P185" s="38">
        <v>4</v>
      </c>
      <c r="Q185" s="38" t="s">
        <v>39</v>
      </c>
      <c r="R185" s="38">
        <v>2500</v>
      </c>
      <c r="S185" s="38" t="s">
        <v>395</v>
      </c>
      <c r="T185" s="38" t="s">
        <v>394</v>
      </c>
      <c r="U185" s="53">
        <v>41426</v>
      </c>
    </row>
    <row r="186" ht="12.75">
      <c r="U186" s="50"/>
    </row>
    <row r="187" spans="1:21" ht="12.75">
      <c r="A187" s="54"/>
      <c r="U187" s="50"/>
    </row>
    <row r="188" ht="12.75">
      <c r="U188" s="50"/>
    </row>
  </sheetData>
  <autoFilter ref="A7:U185"/>
  <dataValidations count="4">
    <dataValidation type="list" allowBlank="1" showInputMessage="1" showErrorMessage="1" sqref="Q181 Q8:Q179">
      <formula1>$Q$2:$Q$4</formula1>
    </dataValidation>
    <dataValidation type="list" allowBlank="1" showInputMessage="1" showErrorMessage="1" sqref="M8:M185">
      <formula1>$M$1:$M$4</formula1>
    </dataValidation>
    <dataValidation type="list" allowBlank="1" showInputMessage="1" showErrorMessage="1" sqref="I50">
      <formula1>$I$1:$I$4</formula1>
    </dataValidation>
    <dataValidation type="list" allowBlank="1" showInputMessage="1" showErrorMessage="1" sqref="I51:I185 I8:I49">
      <formula1>$I$2:$I$5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81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0" customWidth="1"/>
    <col min="2" max="2" width="11.375" style="0" customWidth="1"/>
  </cols>
  <sheetData>
    <row r="2" ht="13.5" thickBot="1"/>
    <row r="3" spans="1:2" ht="12.75">
      <c r="A3" s="36" t="s">
        <v>114</v>
      </c>
      <c r="B3" s="37" t="s">
        <v>115</v>
      </c>
    </row>
    <row r="4" spans="1:2" ht="12.75">
      <c r="A4" s="31" t="s">
        <v>29</v>
      </c>
      <c r="B4" s="33">
        <v>12</v>
      </c>
    </row>
    <row r="5" spans="1:2" ht="12.75">
      <c r="A5" s="31" t="s">
        <v>15</v>
      </c>
      <c r="B5" s="33">
        <v>9</v>
      </c>
    </row>
    <row r="6" spans="1:2" ht="12.75">
      <c r="A6" s="31" t="s">
        <v>24</v>
      </c>
      <c r="B6" s="33">
        <v>9</v>
      </c>
    </row>
    <row r="7" spans="1:2" ht="12.75">
      <c r="A7" s="31" t="s">
        <v>112</v>
      </c>
      <c r="B7" s="33">
        <v>9</v>
      </c>
    </row>
    <row r="8" spans="1:2" ht="12.75">
      <c r="A8" s="5" t="s">
        <v>13</v>
      </c>
      <c r="B8" s="33">
        <v>8</v>
      </c>
    </row>
    <row r="9" spans="1:2" ht="12.75">
      <c r="A9" s="31" t="s">
        <v>180</v>
      </c>
      <c r="B9" s="33">
        <v>8</v>
      </c>
    </row>
    <row r="10" spans="1:2" ht="12.75">
      <c r="A10" s="31" t="s">
        <v>14</v>
      </c>
      <c r="B10" s="33">
        <v>7</v>
      </c>
    </row>
    <row r="11" spans="1:2" ht="12.75">
      <c r="A11" s="31" t="s">
        <v>19</v>
      </c>
      <c r="B11" s="33">
        <v>6</v>
      </c>
    </row>
    <row r="12" spans="1:2" ht="12.75">
      <c r="A12" s="31" t="s">
        <v>235</v>
      </c>
      <c r="B12" s="33">
        <v>6</v>
      </c>
    </row>
    <row r="13" spans="1:2" ht="12.75">
      <c r="A13" s="31" t="s">
        <v>168</v>
      </c>
      <c r="B13" s="33">
        <v>5</v>
      </c>
    </row>
    <row r="14" spans="1:2" ht="12.75">
      <c r="A14" s="31" t="s">
        <v>227</v>
      </c>
      <c r="B14" s="33">
        <v>5</v>
      </c>
    </row>
    <row r="15" spans="1:2" ht="12.75">
      <c r="A15" s="31" t="s">
        <v>26</v>
      </c>
      <c r="B15" s="33">
        <v>5</v>
      </c>
    </row>
    <row r="16" spans="1:2" ht="12.75">
      <c r="A16" s="31" t="s">
        <v>16</v>
      </c>
      <c r="B16" s="33">
        <v>4</v>
      </c>
    </row>
    <row r="17" spans="1:2" ht="12.75">
      <c r="A17" s="31" t="s">
        <v>22</v>
      </c>
      <c r="B17" s="33">
        <v>4</v>
      </c>
    </row>
    <row r="18" spans="1:2" ht="12.75">
      <c r="A18" s="31" t="s">
        <v>21</v>
      </c>
      <c r="B18" s="33">
        <v>4</v>
      </c>
    </row>
    <row r="19" spans="1:2" ht="12.75">
      <c r="A19" s="31" t="s">
        <v>90</v>
      </c>
      <c r="B19" s="33">
        <v>4</v>
      </c>
    </row>
    <row r="20" spans="1:2" ht="12.75">
      <c r="A20" s="31" t="s">
        <v>253</v>
      </c>
      <c r="B20" s="33">
        <v>4</v>
      </c>
    </row>
    <row r="21" spans="1:2" ht="12.75">
      <c r="A21" s="31" t="s">
        <v>56</v>
      </c>
      <c r="B21" s="33">
        <v>4</v>
      </c>
    </row>
    <row r="22" spans="1:2" ht="12.75">
      <c r="A22" s="31" t="s">
        <v>20</v>
      </c>
      <c r="B22" s="33">
        <v>4</v>
      </c>
    </row>
    <row r="23" spans="1:2" ht="12.75">
      <c r="A23" s="5" t="s">
        <v>182</v>
      </c>
      <c r="B23" s="33">
        <v>4</v>
      </c>
    </row>
    <row r="24" spans="1:2" ht="12.75">
      <c r="A24" s="31" t="s">
        <v>18</v>
      </c>
      <c r="B24" s="33">
        <v>4</v>
      </c>
    </row>
    <row r="25" spans="1:2" ht="12.75">
      <c r="A25" s="31" t="s">
        <v>28</v>
      </c>
      <c r="B25" s="33">
        <v>4</v>
      </c>
    </row>
    <row r="26" spans="1:2" ht="12.75">
      <c r="A26" s="31" t="s">
        <v>80</v>
      </c>
      <c r="B26" s="33">
        <v>4</v>
      </c>
    </row>
    <row r="27" spans="1:2" ht="12.75">
      <c r="A27" s="31" t="s">
        <v>17</v>
      </c>
      <c r="B27" s="33">
        <v>4</v>
      </c>
    </row>
    <row r="28" spans="1:2" ht="12.75">
      <c r="A28" s="31" t="s">
        <v>186</v>
      </c>
      <c r="B28" s="33">
        <v>3</v>
      </c>
    </row>
    <row r="29" spans="1:2" ht="12.75">
      <c r="A29" s="31" t="s">
        <v>178</v>
      </c>
      <c r="B29" s="33">
        <v>3</v>
      </c>
    </row>
    <row r="30" spans="1:2" ht="12.75">
      <c r="A30" s="31" t="s">
        <v>23</v>
      </c>
      <c r="B30" s="33">
        <v>3</v>
      </c>
    </row>
    <row r="31" spans="1:2" ht="12.75">
      <c r="A31" s="31" t="s">
        <v>312</v>
      </c>
      <c r="B31" s="33">
        <v>3</v>
      </c>
    </row>
    <row r="32" spans="1:2" ht="12.75">
      <c r="A32" s="31" t="s">
        <v>25</v>
      </c>
      <c r="B32" s="33">
        <v>3</v>
      </c>
    </row>
    <row r="33" spans="1:2" ht="12.75">
      <c r="A33" s="31" t="s">
        <v>350</v>
      </c>
      <c r="B33" s="33">
        <v>3</v>
      </c>
    </row>
    <row r="34" spans="1:2" ht="13.5" thickBot="1">
      <c r="A34" s="34" t="s">
        <v>123</v>
      </c>
      <c r="B34" s="35">
        <v>23</v>
      </c>
    </row>
    <row r="49" ht="13.5" thickBot="1"/>
    <row r="50" spans="1:2" ht="12.75">
      <c r="A50" s="36" t="s">
        <v>0</v>
      </c>
      <c r="B50" s="37" t="s">
        <v>115</v>
      </c>
    </row>
    <row r="51" spans="1:3" ht="25.5">
      <c r="A51" s="63" t="s">
        <v>355</v>
      </c>
      <c r="B51" s="33">
        <v>29</v>
      </c>
      <c r="C51" s="72">
        <f>B51/178</f>
        <v>0.16292134831460675</v>
      </c>
    </row>
    <row r="52" spans="1:3" ht="38.25">
      <c r="A52" s="63" t="s">
        <v>354</v>
      </c>
      <c r="B52" s="33">
        <v>109</v>
      </c>
      <c r="C52" s="72">
        <f>B52/178</f>
        <v>0.6123595505617978</v>
      </c>
    </row>
    <row r="53" spans="1:3" ht="25.5">
      <c r="A53" s="63" t="s">
        <v>356</v>
      </c>
      <c r="B53" s="33">
        <v>40</v>
      </c>
      <c r="C53" s="72">
        <f>B53/178</f>
        <v>0.2247191011235955</v>
      </c>
    </row>
    <row r="79" ht="13.5" thickBot="1"/>
    <row r="80" spans="1:2" ht="12.75">
      <c r="A80" s="36" t="s">
        <v>157</v>
      </c>
      <c r="B80" s="37" t="s">
        <v>115</v>
      </c>
    </row>
    <row r="81" spans="1:2" ht="12.75">
      <c r="A81" s="5" t="s">
        <v>351</v>
      </c>
      <c r="B81" s="33">
        <v>8</v>
      </c>
    </row>
    <row r="82" spans="1:2" ht="12.75">
      <c r="A82" s="5" t="s">
        <v>352</v>
      </c>
      <c r="B82" s="33">
        <v>16</v>
      </c>
    </row>
    <row r="83" spans="1:2" ht="13.5" thickBot="1">
      <c r="A83" s="6" t="s">
        <v>353</v>
      </c>
      <c r="B83" s="35">
        <v>17</v>
      </c>
    </row>
    <row r="113" ht="13.5" thickBot="1"/>
    <row r="114" spans="1:2" ht="12.75">
      <c r="A114" s="36" t="s">
        <v>117</v>
      </c>
      <c r="B114" s="37" t="s">
        <v>118</v>
      </c>
    </row>
    <row r="115" spans="1:2" ht="12.75">
      <c r="A115" s="5" t="s">
        <v>119</v>
      </c>
      <c r="B115" s="33">
        <v>136</v>
      </c>
    </row>
    <row r="116" spans="1:2" ht="12.75">
      <c r="A116" s="5" t="s">
        <v>358</v>
      </c>
      <c r="B116" s="33">
        <v>33</v>
      </c>
    </row>
    <row r="117" spans="1:2" ht="12.75">
      <c r="A117" s="5" t="s">
        <v>120</v>
      </c>
      <c r="B117" s="33">
        <v>5</v>
      </c>
    </row>
    <row r="118" spans="1:2" ht="12.75">
      <c r="A118" s="5" t="s">
        <v>357</v>
      </c>
      <c r="B118" s="65">
        <v>3</v>
      </c>
    </row>
    <row r="119" spans="1:2" ht="13.5" thickBot="1">
      <c r="A119" s="6" t="s">
        <v>359</v>
      </c>
      <c r="B119" s="35">
        <v>1</v>
      </c>
    </row>
    <row r="144" ht="13.5" thickBot="1"/>
    <row r="145" spans="1:2" ht="12.75">
      <c r="A145" s="36" t="s">
        <v>121</v>
      </c>
      <c r="B145" s="37" t="s">
        <v>115</v>
      </c>
    </row>
    <row r="146" spans="1:2" ht="12.75">
      <c r="A146" s="5" t="s">
        <v>122</v>
      </c>
      <c r="B146" s="33">
        <v>111</v>
      </c>
    </row>
    <row r="147" spans="1:2" ht="12.75">
      <c r="A147" s="5" t="s">
        <v>360</v>
      </c>
      <c r="B147" s="33">
        <v>38</v>
      </c>
    </row>
    <row r="148" spans="1:2" ht="12.75">
      <c r="A148" s="5" t="s">
        <v>154</v>
      </c>
      <c r="B148" s="33">
        <v>20</v>
      </c>
    </row>
    <row r="149" spans="1:2" ht="13.5" thickBot="1">
      <c r="A149" s="6" t="s">
        <v>361</v>
      </c>
      <c r="B149" s="35">
        <v>9</v>
      </c>
    </row>
    <row r="184" ht="13.5" thickBot="1"/>
    <row r="185" spans="1:2" ht="12.75">
      <c r="A185" s="36" t="s">
        <v>121</v>
      </c>
      <c r="B185" s="37" t="s">
        <v>115</v>
      </c>
    </row>
    <row r="186" spans="1:2" ht="12.75">
      <c r="A186" s="5" t="s">
        <v>122</v>
      </c>
      <c r="B186" s="33">
        <v>111</v>
      </c>
    </row>
    <row r="187" spans="1:2" ht="12.75">
      <c r="A187" s="5" t="s">
        <v>149</v>
      </c>
      <c r="B187" s="33">
        <v>1</v>
      </c>
    </row>
    <row r="188" spans="1:2" ht="12.75">
      <c r="A188" s="5" t="s">
        <v>150</v>
      </c>
      <c r="B188" s="33">
        <v>1</v>
      </c>
    </row>
    <row r="189" spans="1:2" ht="12.75">
      <c r="A189" s="5" t="s">
        <v>151</v>
      </c>
      <c r="B189" s="33">
        <v>1</v>
      </c>
    </row>
    <row r="190" spans="1:2" ht="12.75">
      <c r="A190" s="5" t="s">
        <v>152</v>
      </c>
      <c r="B190" s="33">
        <v>3</v>
      </c>
    </row>
    <row r="191" spans="1:2" ht="12.75">
      <c r="A191" s="5" t="s">
        <v>362</v>
      </c>
      <c r="B191" s="33">
        <v>2</v>
      </c>
    </row>
    <row r="192" spans="1:2" ht="12.75">
      <c r="A192" s="5" t="s">
        <v>155</v>
      </c>
      <c r="B192" s="33">
        <v>19</v>
      </c>
    </row>
    <row r="193" spans="1:2" ht="12.75">
      <c r="A193" s="5" t="s">
        <v>153</v>
      </c>
      <c r="B193" s="33">
        <v>11</v>
      </c>
    </row>
    <row r="194" spans="1:2" ht="12.75">
      <c r="A194" s="5" t="s">
        <v>154</v>
      </c>
      <c r="B194" s="33">
        <v>20</v>
      </c>
    </row>
    <row r="195" spans="1:2" ht="12.75">
      <c r="A195" s="5" t="s">
        <v>363</v>
      </c>
      <c r="B195" s="33">
        <v>1</v>
      </c>
    </row>
    <row r="196" spans="1:2" ht="12.75">
      <c r="A196" s="5" t="s">
        <v>364</v>
      </c>
      <c r="B196" s="33">
        <v>1</v>
      </c>
    </row>
    <row r="197" spans="1:2" ht="12.75">
      <c r="A197" s="5" t="s">
        <v>365</v>
      </c>
      <c r="B197" s="65">
        <v>1</v>
      </c>
    </row>
    <row r="198" spans="1:2" ht="13.5" thickBot="1">
      <c r="A198" s="6" t="s">
        <v>156</v>
      </c>
      <c r="B198" s="35">
        <v>6</v>
      </c>
    </row>
    <row r="220" ht="13.5" thickBot="1"/>
    <row r="221" spans="1:2" ht="12.75">
      <c r="A221" s="36" t="s">
        <v>33</v>
      </c>
      <c r="B221" s="37" t="s">
        <v>115</v>
      </c>
    </row>
    <row r="222" spans="1:2" ht="12.75">
      <c r="A222" s="5" t="s">
        <v>41</v>
      </c>
      <c r="B222" s="33">
        <v>98</v>
      </c>
    </row>
    <row r="223" spans="1:2" ht="12.75">
      <c r="A223" s="5" t="s">
        <v>44</v>
      </c>
      <c r="B223" s="33">
        <v>50</v>
      </c>
    </row>
    <row r="224" spans="1:2" ht="12.75">
      <c r="A224" s="5" t="s">
        <v>36</v>
      </c>
      <c r="B224" s="33">
        <v>28</v>
      </c>
    </row>
    <row r="225" spans="1:2" ht="13.5" thickBot="1">
      <c r="A225" s="6" t="s">
        <v>366</v>
      </c>
      <c r="B225" s="35">
        <v>2</v>
      </c>
    </row>
    <row r="258" ht="13.5" thickBot="1"/>
    <row r="259" spans="1:2" ht="12.75">
      <c r="A259" s="36" t="s">
        <v>9</v>
      </c>
      <c r="B259" s="37" t="s">
        <v>115</v>
      </c>
    </row>
    <row r="260" spans="1:2" ht="12.75">
      <c r="A260" s="5" t="s">
        <v>124</v>
      </c>
      <c r="B260" s="33">
        <v>91</v>
      </c>
    </row>
    <row r="261" spans="1:2" ht="12.75">
      <c r="A261" s="5" t="s">
        <v>367</v>
      </c>
      <c r="B261" s="33">
        <v>5</v>
      </c>
    </row>
    <row r="262" spans="1:2" ht="12.75">
      <c r="A262" s="5" t="s">
        <v>368</v>
      </c>
      <c r="B262" s="33">
        <v>77</v>
      </c>
    </row>
    <row r="263" spans="1:2" ht="13.5" thickBot="1">
      <c r="A263" s="6" t="s">
        <v>369</v>
      </c>
      <c r="B263" s="35">
        <v>5</v>
      </c>
    </row>
    <row r="292" ht="13.5" thickBot="1"/>
    <row r="293" spans="1:2" ht="13.5" thickBot="1">
      <c r="A293" s="66" t="s">
        <v>125</v>
      </c>
      <c r="B293" s="67" t="s">
        <v>115</v>
      </c>
    </row>
    <row r="294" spans="1:3" ht="12.75">
      <c r="A294" s="26" t="s">
        <v>75</v>
      </c>
      <c r="B294" s="68">
        <v>42</v>
      </c>
      <c r="C294" s="72">
        <f>B294/178</f>
        <v>0.23595505617977527</v>
      </c>
    </row>
    <row r="295" spans="1:3" ht="12.75">
      <c r="A295" s="5" t="s">
        <v>63</v>
      </c>
      <c r="B295" s="33">
        <v>33</v>
      </c>
      <c r="C295" s="72">
        <f aca="true" t="shared" si="0" ref="C295:C307">B295/178</f>
        <v>0.1853932584269663</v>
      </c>
    </row>
    <row r="296" spans="1:3" ht="12.75">
      <c r="A296" s="5" t="s">
        <v>42</v>
      </c>
      <c r="B296" s="33">
        <v>31</v>
      </c>
      <c r="C296" s="72">
        <f t="shared" si="0"/>
        <v>0.17415730337078653</v>
      </c>
    </row>
    <row r="297" spans="1:3" ht="12.75">
      <c r="A297" s="5" t="s">
        <v>113</v>
      </c>
      <c r="B297" s="33">
        <v>28</v>
      </c>
      <c r="C297" s="72">
        <f t="shared" si="0"/>
        <v>0.15730337078651685</v>
      </c>
    </row>
    <row r="298" spans="1:3" ht="12.75">
      <c r="A298" s="5" t="s">
        <v>297</v>
      </c>
      <c r="B298" s="33">
        <v>8</v>
      </c>
      <c r="C298" s="72">
        <f t="shared" si="0"/>
        <v>0.0449438202247191</v>
      </c>
    </row>
    <row r="299" spans="1:3" ht="12.75">
      <c r="A299" s="5" t="s">
        <v>77</v>
      </c>
      <c r="B299" s="33">
        <v>7</v>
      </c>
      <c r="C299" s="72">
        <f t="shared" si="0"/>
        <v>0.03932584269662921</v>
      </c>
    </row>
    <row r="300" spans="1:3" ht="12.75">
      <c r="A300" s="5" t="s">
        <v>345</v>
      </c>
      <c r="B300" s="33">
        <v>7</v>
      </c>
      <c r="C300" s="72">
        <f t="shared" si="0"/>
        <v>0.03932584269662921</v>
      </c>
    </row>
    <row r="301" spans="1:3" ht="12.75">
      <c r="A301" s="5" t="s">
        <v>270</v>
      </c>
      <c r="B301" s="33">
        <v>4</v>
      </c>
      <c r="C301" s="72">
        <f t="shared" si="0"/>
        <v>0.02247191011235955</v>
      </c>
    </row>
    <row r="302" spans="1:3" ht="12.75">
      <c r="A302" s="5" t="s">
        <v>272</v>
      </c>
      <c r="B302" s="33">
        <v>3</v>
      </c>
      <c r="C302" s="72">
        <f t="shared" si="0"/>
        <v>0.016853932584269662</v>
      </c>
    </row>
    <row r="303" spans="1:3" ht="12.75">
      <c r="A303" s="5" t="s">
        <v>46</v>
      </c>
      <c r="B303" s="33">
        <v>3</v>
      </c>
      <c r="C303" s="72">
        <f t="shared" si="0"/>
        <v>0.016853932584269662</v>
      </c>
    </row>
    <row r="304" spans="1:3" ht="12.75">
      <c r="A304" s="5" t="s">
        <v>76</v>
      </c>
      <c r="B304" s="33">
        <v>2</v>
      </c>
      <c r="C304" s="72">
        <f t="shared" si="0"/>
        <v>0.011235955056179775</v>
      </c>
    </row>
    <row r="305" spans="1:3" ht="12.75">
      <c r="A305" s="5" t="s">
        <v>218</v>
      </c>
      <c r="B305" s="33">
        <v>2</v>
      </c>
      <c r="C305" s="72">
        <f t="shared" si="0"/>
        <v>0.011235955056179775</v>
      </c>
    </row>
    <row r="306" spans="1:3" ht="12.75">
      <c r="A306" s="5" t="s">
        <v>373</v>
      </c>
      <c r="B306" s="33">
        <v>2</v>
      </c>
      <c r="C306" s="72">
        <f t="shared" si="0"/>
        <v>0.011235955056179775</v>
      </c>
    </row>
    <row r="307" spans="1:3" ht="13.5" thickBot="1">
      <c r="A307" s="6" t="s">
        <v>128</v>
      </c>
      <c r="B307" s="35">
        <v>6</v>
      </c>
      <c r="C307" s="72">
        <f t="shared" si="0"/>
        <v>0.033707865168539325</v>
      </c>
    </row>
    <row r="308" ht="13.5" thickBot="1"/>
    <row r="309" spans="1:3" ht="12.75">
      <c r="A309" s="26" t="s">
        <v>126</v>
      </c>
      <c r="B309" s="27">
        <v>154</v>
      </c>
      <c r="C309" s="73">
        <f>B309/178</f>
        <v>0.8651685393258427</v>
      </c>
    </row>
    <row r="310" spans="1:3" ht="12.75">
      <c r="A310" s="5" t="s">
        <v>127</v>
      </c>
      <c r="B310" s="1">
        <v>21</v>
      </c>
      <c r="C310" s="74">
        <f>B310/178</f>
        <v>0.11797752808988764</v>
      </c>
    </row>
    <row r="311" spans="1:3" ht="13.5" thickBot="1">
      <c r="A311" s="6" t="s">
        <v>128</v>
      </c>
      <c r="B311" s="38">
        <v>3</v>
      </c>
      <c r="C311" s="75">
        <f>B311/178</f>
        <v>0.016853932584269662</v>
      </c>
    </row>
    <row r="335" ht="13.5" thickBot="1"/>
    <row r="336" spans="1:2" ht="12.75">
      <c r="A336" s="36" t="s">
        <v>129</v>
      </c>
      <c r="B336" s="37" t="s">
        <v>115</v>
      </c>
    </row>
    <row r="337" spans="1:3" ht="12.75">
      <c r="A337" s="5" t="s">
        <v>130</v>
      </c>
      <c r="B337" s="33">
        <v>139</v>
      </c>
      <c r="C337" s="48">
        <f>B337/178</f>
        <v>0.7808988764044944</v>
      </c>
    </row>
    <row r="338" spans="1:3" ht="12.75">
      <c r="A338" s="5" t="s">
        <v>374</v>
      </c>
      <c r="B338" s="33">
        <v>2</v>
      </c>
      <c r="C338" s="48">
        <f>B338/178</f>
        <v>0.011235955056179775</v>
      </c>
    </row>
    <row r="339" spans="1:3" ht="13.5" thickBot="1">
      <c r="A339" s="6" t="s">
        <v>131</v>
      </c>
      <c r="B339" s="35">
        <v>37</v>
      </c>
      <c r="C339" s="48">
        <f>B339/178</f>
        <v>0.20786516853932585</v>
      </c>
    </row>
    <row r="369" ht="13.5" thickBot="1"/>
    <row r="370" spans="1:2" ht="12.75">
      <c r="A370" s="36" t="s">
        <v>32</v>
      </c>
      <c r="B370" s="37" t="s">
        <v>115</v>
      </c>
    </row>
    <row r="371" spans="1:2" ht="12.75">
      <c r="A371" s="31" t="s">
        <v>133</v>
      </c>
      <c r="B371" s="39">
        <v>49</v>
      </c>
    </row>
    <row r="372" spans="1:2" ht="12.75">
      <c r="A372" s="5" t="s">
        <v>132</v>
      </c>
      <c r="B372" s="33">
        <v>47</v>
      </c>
    </row>
    <row r="373" spans="1:2" ht="12.75">
      <c r="A373" s="31" t="s">
        <v>135</v>
      </c>
      <c r="B373" s="39">
        <v>34</v>
      </c>
    </row>
    <row r="374" spans="1:2" ht="12.75">
      <c r="A374" s="31" t="s">
        <v>136</v>
      </c>
      <c r="B374" s="39">
        <v>30</v>
      </c>
    </row>
    <row r="375" spans="1:2" ht="12.75">
      <c r="A375" s="31" t="s">
        <v>376</v>
      </c>
      <c r="B375" s="39">
        <v>6</v>
      </c>
    </row>
    <row r="376" spans="1:2" ht="12.75">
      <c r="A376" s="31" t="s">
        <v>134</v>
      </c>
      <c r="B376" s="39">
        <v>5</v>
      </c>
    </row>
    <row r="377" spans="1:2" ht="12.75">
      <c r="A377" s="69" t="s">
        <v>137</v>
      </c>
      <c r="B377" s="70">
        <v>4</v>
      </c>
    </row>
    <row r="378" spans="1:2" ht="13.5" thickBot="1">
      <c r="A378" s="34" t="s">
        <v>375</v>
      </c>
      <c r="B378" s="40">
        <v>3</v>
      </c>
    </row>
    <row r="406" ht="13.5" thickBot="1"/>
    <row r="407" spans="1:2" ht="12.75">
      <c r="A407" s="36" t="s">
        <v>138</v>
      </c>
      <c r="B407" s="37" t="s">
        <v>115</v>
      </c>
    </row>
    <row r="408" spans="1:2" ht="12.75">
      <c r="A408" s="5" t="s">
        <v>139</v>
      </c>
      <c r="B408" s="33">
        <v>135</v>
      </c>
    </row>
    <row r="409" spans="1:2" ht="12.75">
      <c r="A409" s="5" t="s">
        <v>140</v>
      </c>
      <c r="B409" s="33">
        <v>47</v>
      </c>
    </row>
    <row r="410" spans="1:2" ht="12.75">
      <c r="A410" s="64" t="s">
        <v>141</v>
      </c>
      <c r="B410" s="65">
        <v>3</v>
      </c>
    </row>
    <row r="411" spans="1:2" ht="13.5" thickBot="1">
      <c r="A411" s="6" t="s">
        <v>377</v>
      </c>
      <c r="B411" s="35">
        <v>3</v>
      </c>
    </row>
    <row r="439" ht="13.5" thickBot="1"/>
    <row r="440" spans="1:2" ht="12.75">
      <c r="A440" s="36" t="s">
        <v>142</v>
      </c>
      <c r="B440" s="37" t="s">
        <v>115</v>
      </c>
    </row>
    <row r="441" spans="1:2" ht="12.75">
      <c r="A441" s="5" t="s">
        <v>145</v>
      </c>
      <c r="B441" s="33">
        <v>55</v>
      </c>
    </row>
    <row r="442" spans="1:2" ht="12.75">
      <c r="A442" s="5" t="s">
        <v>143</v>
      </c>
      <c r="B442" s="33">
        <v>53</v>
      </c>
    </row>
    <row r="443" spans="1:2" ht="12.75">
      <c r="A443" s="5" t="s">
        <v>144</v>
      </c>
      <c r="B443" s="33">
        <v>45</v>
      </c>
    </row>
    <row r="444" spans="1:2" ht="13.5" thickBot="1">
      <c r="A444" s="6" t="s">
        <v>146</v>
      </c>
      <c r="B444" s="35">
        <v>25</v>
      </c>
    </row>
    <row r="475" ht="13.5" thickBot="1"/>
    <row r="476" spans="1:2" ht="12.75">
      <c r="A476" s="36" t="s">
        <v>147</v>
      </c>
      <c r="B476" s="37" t="s">
        <v>115</v>
      </c>
    </row>
    <row r="477" spans="1:2" ht="12.75">
      <c r="A477" s="5" t="s">
        <v>43</v>
      </c>
      <c r="B477" s="33">
        <v>18</v>
      </c>
    </row>
    <row r="478" spans="1:2" ht="12.75">
      <c r="A478" s="5" t="s">
        <v>378</v>
      </c>
      <c r="B478" s="47">
        <v>127</v>
      </c>
    </row>
    <row r="479" spans="1:2" ht="12.75">
      <c r="A479" s="5" t="s">
        <v>379</v>
      </c>
      <c r="B479" s="33">
        <v>28</v>
      </c>
    </row>
    <row r="480" spans="1:2" ht="13.5" thickBot="1">
      <c r="A480" s="6" t="s">
        <v>380</v>
      </c>
      <c r="B480" s="35">
        <v>5</v>
      </c>
    </row>
    <row r="511" ht="13.5" thickBot="1"/>
    <row r="512" spans="1:2" ht="12.75">
      <c r="A512" s="36" t="s">
        <v>11</v>
      </c>
      <c r="B512" s="37" t="s">
        <v>115</v>
      </c>
    </row>
    <row r="513" spans="1:2" ht="12.75">
      <c r="A513" s="5" t="s">
        <v>397</v>
      </c>
      <c r="B513" s="33">
        <v>21</v>
      </c>
    </row>
    <row r="514" spans="1:2" ht="12.75">
      <c r="A514" s="5" t="s">
        <v>398</v>
      </c>
      <c r="B514" s="33">
        <v>107</v>
      </c>
    </row>
    <row r="515" spans="1:2" ht="12.75">
      <c r="A515" s="5" t="s">
        <v>399</v>
      </c>
      <c r="B515" s="33">
        <v>38</v>
      </c>
    </row>
    <row r="516" spans="1:2" ht="12.75">
      <c r="A516" s="5" t="s">
        <v>396</v>
      </c>
      <c r="B516" s="33">
        <v>12</v>
      </c>
    </row>
    <row r="517" spans="1:2" ht="13.5" thickBot="1">
      <c r="A517" s="34"/>
      <c r="B517" s="40"/>
    </row>
    <row r="519" ht="13.5" thickBot="1"/>
    <row r="520" spans="1:2" ht="12.75">
      <c r="A520" s="36" t="s">
        <v>387</v>
      </c>
      <c r="B520" s="37" t="s">
        <v>115</v>
      </c>
    </row>
    <row r="521" spans="1:2" ht="12.75">
      <c r="A521" s="5" t="s">
        <v>400</v>
      </c>
      <c r="B521" s="33">
        <v>158</v>
      </c>
    </row>
    <row r="522" spans="1:2" ht="13.5" thickBot="1">
      <c r="A522" s="6" t="s">
        <v>401</v>
      </c>
      <c r="B522" s="35">
        <v>20</v>
      </c>
    </row>
    <row r="549" ht="13.5" thickBot="1"/>
    <row r="550" spans="1:2" ht="12.75">
      <c r="A550" s="36" t="s">
        <v>388</v>
      </c>
      <c r="B550" s="37" t="s">
        <v>115</v>
      </c>
    </row>
    <row r="551" spans="1:2" ht="12.75">
      <c r="A551" s="5" t="s">
        <v>394</v>
      </c>
      <c r="B551" s="33">
        <v>167</v>
      </c>
    </row>
    <row r="552" spans="1:2" ht="13.5" thickBot="1">
      <c r="A552" s="6" t="s">
        <v>341</v>
      </c>
      <c r="B552" s="35">
        <v>11</v>
      </c>
    </row>
    <row r="577" ht="13.5" thickBot="1"/>
    <row r="578" spans="1:2" ht="12.75">
      <c r="A578" s="36" t="s">
        <v>148</v>
      </c>
      <c r="B578" s="37" t="s">
        <v>115</v>
      </c>
    </row>
    <row r="579" spans="1:2" ht="12.75">
      <c r="A579" s="5" t="s">
        <v>402</v>
      </c>
      <c r="B579" s="33">
        <v>59</v>
      </c>
    </row>
    <row r="580" spans="1:2" ht="12.75">
      <c r="A580" s="5" t="s">
        <v>403</v>
      </c>
      <c r="B580" s="33">
        <v>70</v>
      </c>
    </row>
    <row r="581" spans="1:2" ht="13.5" thickBot="1">
      <c r="A581" s="6" t="s">
        <v>404</v>
      </c>
      <c r="B581" s="35">
        <v>49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Michaele Stevsky</dc:creator>
  <cp:keywords/>
  <dc:description/>
  <cp:lastModifiedBy>Michaele Stevsky</cp:lastModifiedBy>
  <dcterms:created xsi:type="dcterms:W3CDTF">2013-06-13T09:08:20Z</dcterms:created>
  <dcterms:modified xsi:type="dcterms:W3CDTF">2014-11-26T01:46:02Z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